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435" windowHeight="7740" tabRatio="1000"/>
  </bookViews>
  <sheets>
    <sheet name="C.2" sheetId="10" r:id="rId1"/>
    <sheet name="C.3" sheetId="11" r:id="rId2"/>
    <sheet name="C.4" sheetId="12" r:id="rId3"/>
    <sheet name="C.3.1" sheetId="13" r:id="rId4"/>
    <sheet name="C.4.1" sheetId="14" r:id="rId5"/>
    <sheet name="C.3.2" sheetId="15" r:id="rId6"/>
    <sheet name="C.4.2" sheetId="16" r:id="rId7"/>
    <sheet name="C.3.3" sheetId="17" r:id="rId8"/>
    <sheet name="C.4.3" sheetId="18" r:id="rId9"/>
    <sheet name="C.3.4" sheetId="19" r:id="rId10"/>
    <sheet name="C.4.4" sheetId="20" r:id="rId11"/>
    <sheet name="C.3.5" sheetId="21" r:id="rId12"/>
    <sheet name="C.4.5" sheetId="22" r:id="rId13"/>
    <sheet name="B.1" sheetId="1" r:id="rId14"/>
    <sheet name="B.2" sheetId="2" r:id="rId15"/>
    <sheet name="B.2.1" sheetId="3" r:id="rId16"/>
    <sheet name="B.2.2" sheetId="4" r:id="rId17"/>
    <sheet name="B.2.3" sheetId="5" r:id="rId18"/>
    <sheet name="B.2.4" sheetId="6" r:id="rId19"/>
    <sheet name="B.2.5" sheetId="7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H16" i="22" l="1"/>
  <c r="D16" i="22"/>
  <c r="I16" i="22"/>
  <c r="E16" i="22"/>
  <c r="K16" i="22"/>
  <c r="J16" i="22"/>
  <c r="G16" i="22"/>
  <c r="F16" i="22"/>
  <c r="C16" i="22"/>
  <c r="J8" i="22"/>
  <c r="H8" i="22"/>
  <c r="F8" i="22"/>
  <c r="D8" i="22"/>
  <c r="K8" i="22"/>
  <c r="I8" i="22"/>
  <c r="G8" i="22"/>
  <c r="E8" i="22"/>
  <c r="C8" i="22"/>
  <c r="K4" i="22"/>
  <c r="K26" i="22" s="1"/>
  <c r="G4" i="22"/>
  <c r="G26" i="22" s="1"/>
  <c r="C4" i="22"/>
  <c r="C26" i="22" s="1"/>
  <c r="J4" i="22"/>
  <c r="J26" i="22" s="1"/>
  <c r="H4" i="22"/>
  <c r="H26" i="22" s="1"/>
  <c r="F4" i="22"/>
  <c r="F26" i="22" s="1"/>
  <c r="D4" i="22"/>
  <c r="D26" i="22" s="1"/>
  <c r="I4" i="22"/>
  <c r="I26" i="22" s="1"/>
  <c r="E4" i="22"/>
  <c r="E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J16" i="20"/>
  <c r="F16" i="20"/>
  <c r="K16" i="20"/>
  <c r="H16" i="20"/>
  <c r="G16" i="20"/>
  <c r="D16" i="20"/>
  <c r="C16" i="20"/>
  <c r="I16" i="20"/>
  <c r="E16" i="20"/>
  <c r="J8" i="20"/>
  <c r="F8" i="20"/>
  <c r="K8" i="20"/>
  <c r="I8" i="20"/>
  <c r="G8" i="20"/>
  <c r="E8" i="20"/>
  <c r="C8" i="20"/>
  <c r="H8" i="20"/>
  <c r="D8" i="20"/>
  <c r="J4" i="20"/>
  <c r="F4" i="20"/>
  <c r="K4" i="20"/>
  <c r="I4" i="20"/>
  <c r="G4" i="20"/>
  <c r="E4" i="20"/>
  <c r="C4" i="20"/>
  <c r="H4" i="20"/>
  <c r="H26" i="20" s="1"/>
  <c r="D4" i="20"/>
  <c r="D26" i="20" s="1"/>
  <c r="Z20" i="19"/>
  <c r="Z19" i="19"/>
  <c r="K19" i="19"/>
  <c r="I19" i="19"/>
  <c r="G19" i="19"/>
  <c r="E19" i="19"/>
  <c r="C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J19" i="19"/>
  <c r="H19" i="19"/>
  <c r="F19" i="19"/>
  <c r="D19" i="19"/>
  <c r="Z4" i="19"/>
  <c r="K16" i="18"/>
  <c r="G16" i="18"/>
  <c r="C16" i="18"/>
  <c r="J16" i="18"/>
  <c r="H16" i="18"/>
  <c r="F16" i="18"/>
  <c r="D16" i="18"/>
  <c r="I16" i="18"/>
  <c r="E16" i="18"/>
  <c r="H8" i="18"/>
  <c r="D8" i="18"/>
  <c r="K8" i="18"/>
  <c r="I8" i="18"/>
  <c r="G8" i="18"/>
  <c r="E8" i="18"/>
  <c r="C8" i="18"/>
  <c r="J8" i="18"/>
  <c r="F8" i="18"/>
  <c r="H4" i="18"/>
  <c r="D4" i="18"/>
  <c r="K4" i="18"/>
  <c r="I4" i="18"/>
  <c r="G4" i="18"/>
  <c r="E4" i="18"/>
  <c r="C4" i="18"/>
  <c r="J4" i="18"/>
  <c r="J26" i="18" s="1"/>
  <c r="F4" i="18"/>
  <c r="F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H19" i="17"/>
  <c r="G19" i="17"/>
  <c r="F19" i="17"/>
  <c r="E19" i="17"/>
  <c r="D19" i="17"/>
  <c r="C19" i="17"/>
  <c r="Z4" i="17"/>
  <c r="H16" i="16"/>
  <c r="D16" i="16"/>
  <c r="K16" i="16"/>
  <c r="I16" i="16"/>
  <c r="G16" i="16"/>
  <c r="E16" i="16"/>
  <c r="C16" i="16"/>
  <c r="J16" i="16"/>
  <c r="F16" i="16"/>
  <c r="I8" i="16"/>
  <c r="E8" i="16"/>
  <c r="J8" i="16"/>
  <c r="H8" i="16"/>
  <c r="F8" i="16"/>
  <c r="D8" i="16"/>
  <c r="K8" i="16"/>
  <c r="G8" i="16"/>
  <c r="C8" i="16"/>
  <c r="I4" i="16"/>
  <c r="E4" i="16"/>
  <c r="J4" i="16"/>
  <c r="J26" i="16" s="1"/>
  <c r="H4" i="16"/>
  <c r="F4" i="16"/>
  <c r="F26" i="16" s="1"/>
  <c r="D4" i="16"/>
  <c r="K4" i="16"/>
  <c r="G4" i="16"/>
  <c r="G26" i="16" s="1"/>
  <c r="C4" i="16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K16" i="14"/>
  <c r="G16" i="14"/>
  <c r="C16" i="14"/>
  <c r="J16" i="14"/>
  <c r="H16" i="14"/>
  <c r="F16" i="14"/>
  <c r="D16" i="14"/>
  <c r="I16" i="14"/>
  <c r="E16" i="14"/>
  <c r="K8" i="14"/>
  <c r="I8" i="14"/>
  <c r="H8" i="14"/>
  <c r="G8" i="14"/>
  <c r="E8" i="14"/>
  <c r="D8" i="14"/>
  <c r="C8" i="14"/>
  <c r="J8" i="14"/>
  <c r="F8" i="14"/>
  <c r="K4" i="14"/>
  <c r="K26" i="14" s="1"/>
  <c r="G4" i="14"/>
  <c r="G26" i="14" s="1"/>
  <c r="C4" i="14"/>
  <c r="C26" i="14" s="1"/>
  <c r="I4" i="14"/>
  <c r="I26" i="14" s="1"/>
  <c r="H4" i="14"/>
  <c r="E4" i="14"/>
  <c r="E26" i="14" s="1"/>
  <c r="D4" i="14"/>
  <c r="J4" i="14"/>
  <c r="F4" i="14"/>
  <c r="F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K19" i="13"/>
  <c r="J19" i="13"/>
  <c r="I19" i="13"/>
  <c r="H19" i="13"/>
  <c r="G19" i="13"/>
  <c r="F19" i="13"/>
  <c r="E19" i="13"/>
  <c r="D19" i="13"/>
  <c r="C19" i="13"/>
  <c r="Z4" i="13"/>
  <c r="J16" i="12"/>
  <c r="F16" i="12"/>
  <c r="K16" i="12"/>
  <c r="G16" i="12"/>
  <c r="C16" i="12"/>
  <c r="I16" i="12"/>
  <c r="H16" i="12"/>
  <c r="E16" i="12"/>
  <c r="D16" i="12"/>
  <c r="H8" i="12"/>
  <c r="D8" i="12"/>
  <c r="K8" i="12"/>
  <c r="J8" i="12"/>
  <c r="I8" i="12"/>
  <c r="G8" i="12"/>
  <c r="F8" i="12"/>
  <c r="E8" i="12"/>
  <c r="C8" i="12"/>
  <c r="J4" i="12"/>
  <c r="J26" i="12" s="1"/>
  <c r="F4" i="12"/>
  <c r="F26" i="12" s="1"/>
  <c r="K4" i="12"/>
  <c r="K26" i="12" s="1"/>
  <c r="G4" i="12"/>
  <c r="G26" i="12" s="1"/>
  <c r="C4" i="12"/>
  <c r="C26" i="12" s="1"/>
  <c r="H4" i="12"/>
  <c r="H26" i="12" s="1"/>
  <c r="D4" i="12"/>
  <c r="D26" i="12" s="1"/>
  <c r="I4" i="12"/>
  <c r="I26" i="12" s="1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J19" i="11"/>
  <c r="H19" i="11"/>
  <c r="F19" i="11"/>
  <c r="D19" i="11"/>
  <c r="Z4" i="11"/>
  <c r="H15" i="10"/>
  <c r="D15" i="10"/>
  <c r="J15" i="10"/>
  <c r="F15" i="10"/>
  <c r="K15" i="10"/>
  <c r="I15" i="10"/>
  <c r="G15" i="10"/>
  <c r="E15" i="10"/>
  <c r="C15" i="10"/>
  <c r="H4" i="10"/>
  <c r="D4" i="10"/>
  <c r="M81" i="7"/>
  <c r="I81" i="7"/>
  <c r="E81" i="7"/>
  <c r="J81" i="7"/>
  <c r="F81" i="7"/>
  <c r="L81" i="7"/>
  <c r="K81" i="7"/>
  <c r="K77" i="7" s="1"/>
  <c r="H81" i="7"/>
  <c r="G81" i="7"/>
  <c r="L78" i="7"/>
  <c r="L77" i="7" s="1"/>
  <c r="H78" i="7"/>
  <c r="H77" i="7" s="1"/>
  <c r="M78" i="7"/>
  <c r="M77" i="7" s="1"/>
  <c r="I78" i="7"/>
  <c r="I77" i="7" s="1"/>
  <c r="E78" i="7"/>
  <c r="E77" i="7" s="1"/>
  <c r="K78" i="7"/>
  <c r="J78" i="7"/>
  <c r="J77" i="7" s="1"/>
  <c r="G78" i="7"/>
  <c r="F78" i="7"/>
  <c r="F77" i="7" s="1"/>
  <c r="G77" i="7"/>
  <c r="L73" i="7"/>
  <c r="H73" i="7"/>
  <c r="M73" i="7"/>
  <c r="I73" i="7"/>
  <c r="E73" i="7"/>
  <c r="K73" i="7"/>
  <c r="J73" i="7"/>
  <c r="G73" i="7"/>
  <c r="F73" i="7"/>
  <c r="L68" i="7"/>
  <c r="H68" i="7"/>
  <c r="M68" i="7"/>
  <c r="I68" i="7"/>
  <c r="E68" i="7"/>
  <c r="K68" i="7"/>
  <c r="J68" i="7"/>
  <c r="J64" i="7" s="1"/>
  <c r="G68" i="7"/>
  <c r="F68" i="7"/>
  <c r="K65" i="7"/>
  <c r="K64" i="7" s="1"/>
  <c r="G65" i="7"/>
  <c r="G64" i="7" s="1"/>
  <c r="L65" i="7"/>
  <c r="L64" i="7" s="1"/>
  <c r="H65" i="7"/>
  <c r="H64" i="7" s="1"/>
  <c r="M65" i="7"/>
  <c r="M64" i="7" s="1"/>
  <c r="J65" i="7"/>
  <c r="I65" i="7"/>
  <c r="I64" i="7" s="1"/>
  <c r="F65" i="7"/>
  <c r="E65" i="7"/>
  <c r="E64" i="7" s="1"/>
  <c r="F64" i="7"/>
  <c r="M59" i="7"/>
  <c r="I59" i="7"/>
  <c r="E59" i="7"/>
  <c r="J59" i="7"/>
  <c r="F59" i="7"/>
  <c r="L59" i="7"/>
  <c r="K59" i="7"/>
  <c r="H59" i="7"/>
  <c r="G59" i="7"/>
  <c r="G51" i="7" s="1"/>
  <c r="L56" i="7"/>
  <c r="H56" i="7"/>
  <c r="M56" i="7"/>
  <c r="I56" i="7"/>
  <c r="E56" i="7"/>
  <c r="K56" i="7"/>
  <c r="J56" i="7"/>
  <c r="J52" i="7" s="1"/>
  <c r="J51" i="7" s="1"/>
  <c r="G56" i="7"/>
  <c r="F56" i="7"/>
  <c r="F52" i="7" s="1"/>
  <c r="K53" i="7"/>
  <c r="K52" i="7" s="1"/>
  <c r="G53" i="7"/>
  <c r="G52" i="7" s="1"/>
  <c r="L53" i="7"/>
  <c r="H53" i="7"/>
  <c r="M53" i="7"/>
  <c r="J53" i="7"/>
  <c r="I53" i="7"/>
  <c r="F53" i="7"/>
  <c r="E53" i="7"/>
  <c r="K51" i="7"/>
  <c r="L47" i="7"/>
  <c r="H47" i="7"/>
  <c r="M47" i="7"/>
  <c r="I47" i="7"/>
  <c r="E47" i="7"/>
  <c r="K47" i="7"/>
  <c r="J47" i="7"/>
  <c r="G47" i="7"/>
  <c r="F47" i="7"/>
  <c r="L8" i="7"/>
  <c r="H8" i="7"/>
  <c r="J8" i="7"/>
  <c r="K8" i="7"/>
  <c r="G8" i="7"/>
  <c r="M8" i="7"/>
  <c r="I8" i="7"/>
  <c r="E8" i="7"/>
  <c r="F8" i="7"/>
  <c r="F4" i="7" s="1"/>
  <c r="K5" i="7"/>
  <c r="G5" i="7"/>
  <c r="L5" i="7"/>
  <c r="H5" i="7"/>
  <c r="M5" i="7"/>
  <c r="J5" i="7"/>
  <c r="I5" i="7"/>
  <c r="F5" i="7"/>
  <c r="E5" i="7"/>
  <c r="J4" i="7"/>
  <c r="J92" i="7" s="1"/>
  <c r="K81" i="6"/>
  <c r="J81" i="6"/>
  <c r="G81" i="6"/>
  <c r="F81" i="6"/>
  <c r="M81" i="6"/>
  <c r="L81" i="6"/>
  <c r="L77" i="6" s="1"/>
  <c r="I81" i="6"/>
  <c r="H81" i="6"/>
  <c r="E81" i="6"/>
  <c r="M78" i="6"/>
  <c r="M77" i="6" s="1"/>
  <c r="J78" i="6"/>
  <c r="I78" i="6"/>
  <c r="I77" i="6" s="1"/>
  <c r="F78" i="6"/>
  <c r="E78" i="6"/>
  <c r="E77" i="6" s="1"/>
  <c r="L78" i="6"/>
  <c r="K78" i="6"/>
  <c r="K77" i="6" s="1"/>
  <c r="H78" i="6"/>
  <c r="G78" i="6"/>
  <c r="G77" i="6" s="1"/>
  <c r="H77" i="6"/>
  <c r="M73" i="6"/>
  <c r="J73" i="6"/>
  <c r="I73" i="6"/>
  <c r="F73" i="6"/>
  <c r="E73" i="6"/>
  <c r="L73" i="6"/>
  <c r="K73" i="6"/>
  <c r="H73" i="6"/>
  <c r="G73" i="6"/>
  <c r="H51" i="6"/>
  <c r="J68" i="6"/>
  <c r="F68" i="6"/>
  <c r="L68" i="6"/>
  <c r="K68" i="6"/>
  <c r="H68" i="6"/>
  <c r="G68" i="6"/>
  <c r="L65" i="6"/>
  <c r="L64" i="6" s="1"/>
  <c r="H65" i="6"/>
  <c r="H64" i="6" s="1"/>
  <c r="M65" i="6"/>
  <c r="I65" i="6"/>
  <c r="E65" i="6"/>
  <c r="K65" i="6"/>
  <c r="J65" i="6"/>
  <c r="G65" i="6"/>
  <c r="F65" i="6"/>
  <c r="K64" i="6"/>
  <c r="G64" i="6"/>
  <c r="J59" i="6"/>
  <c r="F59" i="6"/>
  <c r="K59" i="6"/>
  <c r="G59" i="6"/>
  <c r="M59" i="6"/>
  <c r="L59" i="6"/>
  <c r="I59" i="6"/>
  <c r="H59" i="6"/>
  <c r="E59" i="6"/>
  <c r="M56" i="6"/>
  <c r="I56" i="6"/>
  <c r="E56" i="6"/>
  <c r="J56" i="6"/>
  <c r="F56" i="6"/>
  <c r="L56" i="6"/>
  <c r="K56" i="6"/>
  <c r="K52" i="6" s="1"/>
  <c r="H56" i="6"/>
  <c r="G56" i="6"/>
  <c r="G52" i="6" s="1"/>
  <c r="G51" i="6" s="1"/>
  <c r="L53" i="6"/>
  <c r="L52" i="6" s="1"/>
  <c r="H53" i="6"/>
  <c r="H52" i="6" s="1"/>
  <c r="M53" i="6"/>
  <c r="M52" i="6" s="1"/>
  <c r="I53" i="6"/>
  <c r="I52" i="6" s="1"/>
  <c r="E53" i="6"/>
  <c r="E52" i="6" s="1"/>
  <c r="K53" i="6"/>
  <c r="J53" i="6"/>
  <c r="J52" i="6" s="1"/>
  <c r="G53" i="6"/>
  <c r="F53" i="6"/>
  <c r="F52" i="6" s="1"/>
  <c r="M47" i="6"/>
  <c r="I47" i="6"/>
  <c r="E47" i="6"/>
  <c r="J47" i="6"/>
  <c r="F47" i="6"/>
  <c r="L47" i="6"/>
  <c r="K47" i="6"/>
  <c r="H47" i="6"/>
  <c r="G47" i="6"/>
  <c r="M8" i="6"/>
  <c r="I8" i="6"/>
  <c r="E8" i="6"/>
  <c r="G8" i="6"/>
  <c r="G4" i="6" s="1"/>
  <c r="L8" i="6"/>
  <c r="H8" i="6"/>
  <c r="J8" i="6"/>
  <c r="F8" i="6"/>
  <c r="K8" i="6"/>
  <c r="L5" i="6"/>
  <c r="H5" i="6"/>
  <c r="M5" i="6"/>
  <c r="I5" i="6"/>
  <c r="E5" i="6"/>
  <c r="K5" i="6"/>
  <c r="J5" i="6"/>
  <c r="G5" i="6"/>
  <c r="F5" i="6"/>
  <c r="K4" i="6"/>
  <c r="K81" i="5"/>
  <c r="G81" i="5"/>
  <c r="L81" i="5"/>
  <c r="H81" i="5"/>
  <c r="M81" i="5"/>
  <c r="J81" i="5"/>
  <c r="I81" i="5"/>
  <c r="F81" i="5"/>
  <c r="E81" i="5"/>
  <c r="K78" i="5"/>
  <c r="K77" i="5" s="1"/>
  <c r="G78" i="5"/>
  <c r="G77" i="5" s="1"/>
  <c r="L78" i="5"/>
  <c r="L77" i="5" s="1"/>
  <c r="J78" i="5"/>
  <c r="J77" i="5" s="1"/>
  <c r="H78" i="5"/>
  <c r="H77" i="5" s="1"/>
  <c r="F78" i="5"/>
  <c r="M78" i="5"/>
  <c r="M77" i="5" s="1"/>
  <c r="I78" i="5"/>
  <c r="I77" i="5" s="1"/>
  <c r="E78" i="5"/>
  <c r="E77" i="5" s="1"/>
  <c r="F77" i="5"/>
  <c r="K73" i="5"/>
  <c r="G73" i="5"/>
  <c r="L73" i="5"/>
  <c r="J73" i="5"/>
  <c r="H73" i="5"/>
  <c r="F73" i="5"/>
  <c r="M73" i="5"/>
  <c r="I73" i="5"/>
  <c r="E73" i="5"/>
  <c r="K68" i="5"/>
  <c r="G68" i="5"/>
  <c r="L68" i="5"/>
  <c r="J68" i="5"/>
  <c r="H68" i="5"/>
  <c r="F68" i="5"/>
  <c r="M68" i="5"/>
  <c r="I68" i="5"/>
  <c r="I64" i="5" s="1"/>
  <c r="E68" i="5"/>
  <c r="J65" i="5"/>
  <c r="J64" i="5" s="1"/>
  <c r="F65" i="5"/>
  <c r="F64" i="5" s="1"/>
  <c r="M65" i="5"/>
  <c r="K65" i="5"/>
  <c r="K64" i="5" s="1"/>
  <c r="I65" i="5"/>
  <c r="G65" i="5"/>
  <c r="G64" i="5" s="1"/>
  <c r="E65" i="5"/>
  <c r="L65" i="5"/>
  <c r="L64" i="5" s="1"/>
  <c r="H65" i="5"/>
  <c r="H64" i="5" s="1"/>
  <c r="M64" i="5"/>
  <c r="E64" i="5"/>
  <c r="L59" i="5"/>
  <c r="H59" i="5"/>
  <c r="M59" i="5"/>
  <c r="K59" i="5"/>
  <c r="I59" i="5"/>
  <c r="G59" i="5"/>
  <c r="E59" i="5"/>
  <c r="J59" i="5"/>
  <c r="J51" i="5" s="1"/>
  <c r="F59" i="5"/>
  <c r="M56" i="5"/>
  <c r="M52" i="5" s="1"/>
  <c r="M51" i="5" s="1"/>
  <c r="E56" i="5"/>
  <c r="E52" i="5" s="1"/>
  <c r="E51" i="5" s="1"/>
  <c r="L56" i="5"/>
  <c r="J56" i="5"/>
  <c r="H56" i="5"/>
  <c r="F56" i="5"/>
  <c r="K56" i="5"/>
  <c r="K52" i="5" s="1"/>
  <c r="K51" i="5" s="1"/>
  <c r="I56" i="5"/>
  <c r="G56" i="5"/>
  <c r="G52" i="5" s="1"/>
  <c r="G51" i="5" s="1"/>
  <c r="M53" i="5"/>
  <c r="K53" i="5"/>
  <c r="I53" i="5"/>
  <c r="G53" i="5"/>
  <c r="E53" i="5"/>
  <c r="L53" i="5"/>
  <c r="L52" i="5" s="1"/>
  <c r="J53" i="5"/>
  <c r="J52" i="5" s="1"/>
  <c r="H53" i="5"/>
  <c r="H52" i="5" s="1"/>
  <c r="H51" i="5" s="1"/>
  <c r="F53" i="5"/>
  <c r="F52" i="5" s="1"/>
  <c r="I52" i="5"/>
  <c r="F51" i="5"/>
  <c r="L47" i="5"/>
  <c r="J47" i="5"/>
  <c r="H47" i="5"/>
  <c r="F47" i="5"/>
  <c r="M47" i="5"/>
  <c r="K47" i="5"/>
  <c r="I47" i="5"/>
  <c r="G47" i="5"/>
  <c r="E47" i="5"/>
  <c r="G8" i="5"/>
  <c r="G4" i="5" s="1"/>
  <c r="L8" i="5"/>
  <c r="J8" i="5"/>
  <c r="H8" i="5"/>
  <c r="F8" i="5"/>
  <c r="M8" i="5"/>
  <c r="K8" i="5"/>
  <c r="K4" i="5" s="1"/>
  <c r="K92" i="5" s="1"/>
  <c r="I8" i="5"/>
  <c r="E8" i="5"/>
  <c r="L5" i="5"/>
  <c r="L4" i="5" s="1"/>
  <c r="M5" i="5"/>
  <c r="M4" i="5" s="1"/>
  <c r="K5" i="5"/>
  <c r="I5" i="5"/>
  <c r="G5" i="5"/>
  <c r="E5" i="5"/>
  <c r="E4" i="5" s="1"/>
  <c r="J5" i="5"/>
  <c r="H5" i="5"/>
  <c r="H4" i="5" s="1"/>
  <c r="H92" i="5" s="1"/>
  <c r="F5" i="5"/>
  <c r="F4" i="5" s="1"/>
  <c r="I4" i="5"/>
  <c r="M81" i="4"/>
  <c r="G81" i="4"/>
  <c r="G77" i="4" s="1"/>
  <c r="E81" i="4"/>
  <c r="L81" i="4"/>
  <c r="J81" i="4"/>
  <c r="H81" i="4"/>
  <c r="F81" i="4"/>
  <c r="K81" i="4"/>
  <c r="K77" i="4" s="1"/>
  <c r="I81" i="4"/>
  <c r="L78" i="4"/>
  <c r="L77" i="4" s="1"/>
  <c r="M78" i="4"/>
  <c r="K78" i="4"/>
  <c r="I78" i="4"/>
  <c r="G78" i="4"/>
  <c r="E78" i="4"/>
  <c r="J78" i="4"/>
  <c r="H78" i="4"/>
  <c r="H77" i="4" s="1"/>
  <c r="F78" i="4"/>
  <c r="F77" i="4" s="1"/>
  <c r="I77" i="4"/>
  <c r="L73" i="4"/>
  <c r="H73" i="4"/>
  <c r="M73" i="4"/>
  <c r="K73" i="4"/>
  <c r="I73" i="4"/>
  <c r="G73" i="4"/>
  <c r="E73" i="4"/>
  <c r="J73" i="4"/>
  <c r="F73" i="4"/>
  <c r="H68" i="4"/>
  <c r="H64" i="4" s="1"/>
  <c r="F68" i="4"/>
  <c r="M68" i="4"/>
  <c r="K68" i="4"/>
  <c r="I68" i="4"/>
  <c r="G68" i="4"/>
  <c r="E68" i="4"/>
  <c r="L68" i="4"/>
  <c r="L64" i="4" s="1"/>
  <c r="J68" i="4"/>
  <c r="M65" i="4"/>
  <c r="M64" i="4" s="1"/>
  <c r="E65" i="4"/>
  <c r="E64" i="4" s="1"/>
  <c r="L65" i="4"/>
  <c r="J65" i="4"/>
  <c r="H65" i="4"/>
  <c r="F65" i="4"/>
  <c r="K65" i="4"/>
  <c r="I65" i="4"/>
  <c r="I64" i="4" s="1"/>
  <c r="G65" i="4"/>
  <c r="G64" i="4" s="1"/>
  <c r="J64" i="4"/>
  <c r="M59" i="4"/>
  <c r="G59" i="4"/>
  <c r="E59" i="4"/>
  <c r="L59" i="4"/>
  <c r="J59" i="4"/>
  <c r="H59" i="4"/>
  <c r="F59" i="4"/>
  <c r="K59" i="4"/>
  <c r="I59" i="4"/>
  <c r="L56" i="4"/>
  <c r="M56" i="4"/>
  <c r="K56" i="4"/>
  <c r="I56" i="4"/>
  <c r="G56" i="4"/>
  <c r="E56" i="4"/>
  <c r="J56" i="4"/>
  <c r="J52" i="4" s="1"/>
  <c r="H56" i="4"/>
  <c r="F56" i="4"/>
  <c r="K53" i="4"/>
  <c r="K52" i="4" s="1"/>
  <c r="G53" i="4"/>
  <c r="G52" i="4" s="1"/>
  <c r="L53" i="4"/>
  <c r="J53" i="4"/>
  <c r="H53" i="4"/>
  <c r="H52" i="4" s="1"/>
  <c r="F53" i="4"/>
  <c r="M53" i="4"/>
  <c r="M52" i="4" s="1"/>
  <c r="M51" i="4" s="1"/>
  <c r="I53" i="4"/>
  <c r="E53" i="4"/>
  <c r="E52" i="4" s="1"/>
  <c r="E51" i="4" s="1"/>
  <c r="F52" i="4"/>
  <c r="G51" i="4"/>
  <c r="H47" i="4"/>
  <c r="M47" i="4"/>
  <c r="K47" i="4"/>
  <c r="I47" i="4"/>
  <c r="G47" i="4"/>
  <c r="L47" i="4"/>
  <c r="J47" i="4"/>
  <c r="F47" i="4"/>
  <c r="E47" i="4"/>
  <c r="F8" i="4"/>
  <c r="F4" i="4" s="1"/>
  <c r="K8" i="4"/>
  <c r="G8" i="4"/>
  <c r="M8" i="4"/>
  <c r="L8" i="4"/>
  <c r="I8" i="4"/>
  <c r="H8" i="4"/>
  <c r="E8" i="4"/>
  <c r="J8" i="4"/>
  <c r="J4" i="4" s="1"/>
  <c r="L5" i="4"/>
  <c r="L4" i="4" s="1"/>
  <c r="H5" i="4"/>
  <c r="H4" i="4" s="1"/>
  <c r="M5" i="4"/>
  <c r="M4" i="4" s="1"/>
  <c r="J5" i="4"/>
  <c r="I5" i="4"/>
  <c r="I4" i="4" s="1"/>
  <c r="F5" i="4"/>
  <c r="E5" i="4"/>
  <c r="E4" i="4" s="1"/>
  <c r="M81" i="3"/>
  <c r="I81" i="3"/>
  <c r="E81" i="3"/>
  <c r="K81" i="3"/>
  <c r="G81" i="3"/>
  <c r="L81" i="3"/>
  <c r="H81" i="3"/>
  <c r="L78" i="3"/>
  <c r="L77" i="3" s="1"/>
  <c r="H78" i="3"/>
  <c r="M78" i="3"/>
  <c r="M77" i="3" s="1"/>
  <c r="J78" i="3"/>
  <c r="I78" i="3"/>
  <c r="I77" i="3" s="1"/>
  <c r="F78" i="3"/>
  <c r="E78" i="3"/>
  <c r="E77" i="3" s="1"/>
  <c r="K78" i="3"/>
  <c r="G78" i="3"/>
  <c r="G77" i="3" s="1"/>
  <c r="H77" i="3"/>
  <c r="M73" i="3"/>
  <c r="J73" i="3"/>
  <c r="I73" i="3"/>
  <c r="F73" i="3"/>
  <c r="E73" i="3"/>
  <c r="L73" i="3"/>
  <c r="K73" i="3"/>
  <c r="H73" i="3"/>
  <c r="G73" i="3"/>
  <c r="J68" i="3"/>
  <c r="F68" i="3"/>
  <c r="L68" i="3"/>
  <c r="K68" i="3"/>
  <c r="H68" i="3"/>
  <c r="G68" i="3"/>
  <c r="M65" i="3"/>
  <c r="L65" i="3"/>
  <c r="L64" i="3" s="1"/>
  <c r="I65" i="3"/>
  <c r="H65" i="3"/>
  <c r="H64" i="3" s="1"/>
  <c r="E65" i="3"/>
  <c r="K65" i="3"/>
  <c r="J65" i="3"/>
  <c r="G65" i="3"/>
  <c r="F65" i="3"/>
  <c r="K64" i="3"/>
  <c r="G64" i="3"/>
  <c r="K59" i="3"/>
  <c r="J59" i="3"/>
  <c r="G59" i="3"/>
  <c r="F59" i="3"/>
  <c r="M59" i="3"/>
  <c r="L59" i="3"/>
  <c r="I59" i="3"/>
  <c r="H59" i="3"/>
  <c r="E59" i="3"/>
  <c r="M56" i="3"/>
  <c r="J56" i="3"/>
  <c r="I56" i="3"/>
  <c r="F56" i="3"/>
  <c r="E56" i="3"/>
  <c r="L56" i="3"/>
  <c r="K56" i="3"/>
  <c r="H56" i="3"/>
  <c r="G56" i="3"/>
  <c r="M53" i="3"/>
  <c r="L53" i="3"/>
  <c r="L52" i="3" s="1"/>
  <c r="L51" i="3" s="1"/>
  <c r="I53" i="3"/>
  <c r="H53" i="3"/>
  <c r="H52" i="3" s="1"/>
  <c r="H51" i="3" s="1"/>
  <c r="E53" i="3"/>
  <c r="K53" i="3"/>
  <c r="J53" i="3"/>
  <c r="J52" i="3" s="1"/>
  <c r="G53" i="3"/>
  <c r="F53" i="3"/>
  <c r="F52" i="3" s="1"/>
  <c r="K52" i="3"/>
  <c r="G52" i="3"/>
  <c r="G51" i="3" s="1"/>
  <c r="M47" i="3"/>
  <c r="J47" i="3"/>
  <c r="I47" i="3"/>
  <c r="F47" i="3"/>
  <c r="E47" i="3"/>
  <c r="L47" i="3"/>
  <c r="K47" i="3"/>
  <c r="H47" i="3"/>
  <c r="G47" i="3"/>
  <c r="G8" i="3"/>
  <c r="G4" i="3" s="1"/>
  <c r="G92" i="3" s="1"/>
  <c r="L8" i="3"/>
  <c r="H8" i="3"/>
  <c r="J8" i="3"/>
  <c r="F8" i="3"/>
  <c r="K8" i="3"/>
  <c r="M5" i="3"/>
  <c r="L5" i="3"/>
  <c r="L4" i="3" s="1"/>
  <c r="I5" i="3"/>
  <c r="H5" i="3"/>
  <c r="H4" i="3" s="1"/>
  <c r="E5" i="3"/>
  <c r="K5" i="3"/>
  <c r="J5" i="3"/>
  <c r="G5" i="3"/>
  <c r="F5" i="3"/>
  <c r="K4" i="3"/>
  <c r="K81" i="2"/>
  <c r="G81" i="2"/>
  <c r="L81" i="2"/>
  <c r="H81" i="2"/>
  <c r="M81" i="2"/>
  <c r="J81" i="2"/>
  <c r="I81" i="2"/>
  <c r="I77" i="2" s="1"/>
  <c r="F81" i="2"/>
  <c r="E81" i="2"/>
  <c r="E77" i="2" s="1"/>
  <c r="J78" i="2"/>
  <c r="J77" i="2" s="1"/>
  <c r="F78" i="2"/>
  <c r="F77" i="2" s="1"/>
  <c r="K78" i="2"/>
  <c r="K77" i="2" s="1"/>
  <c r="G78" i="2"/>
  <c r="G77" i="2" s="1"/>
  <c r="M78" i="2"/>
  <c r="L78" i="2"/>
  <c r="L77" i="2" s="1"/>
  <c r="I78" i="2"/>
  <c r="H78" i="2"/>
  <c r="E78" i="2"/>
  <c r="M77" i="2"/>
  <c r="J73" i="2"/>
  <c r="F73" i="2"/>
  <c r="K73" i="2"/>
  <c r="G73" i="2"/>
  <c r="M73" i="2"/>
  <c r="L73" i="2"/>
  <c r="I73" i="2"/>
  <c r="H73" i="2"/>
  <c r="E73" i="2"/>
  <c r="J68" i="2"/>
  <c r="F68" i="2"/>
  <c r="K68" i="2"/>
  <c r="G68" i="2"/>
  <c r="M68" i="2"/>
  <c r="L68" i="2"/>
  <c r="I68" i="2"/>
  <c r="H68" i="2"/>
  <c r="E68" i="2"/>
  <c r="L65" i="2"/>
  <c r="L64" i="2" s="1"/>
  <c r="H65" i="2"/>
  <c r="H64" i="2" s="1"/>
  <c r="M65" i="2"/>
  <c r="M64" i="2" s="1"/>
  <c r="K65" i="2"/>
  <c r="K64" i="2" s="1"/>
  <c r="I65" i="2"/>
  <c r="I64" i="2" s="1"/>
  <c r="G65" i="2"/>
  <c r="G64" i="2" s="1"/>
  <c r="E65" i="2"/>
  <c r="E64" i="2" s="1"/>
  <c r="J65" i="2"/>
  <c r="J64" i="2" s="1"/>
  <c r="F65" i="2"/>
  <c r="F64" i="2" s="1"/>
  <c r="J59" i="2"/>
  <c r="F59" i="2"/>
  <c r="M59" i="2"/>
  <c r="K59" i="2"/>
  <c r="I59" i="2"/>
  <c r="G59" i="2"/>
  <c r="E59" i="2"/>
  <c r="L59" i="2"/>
  <c r="H59" i="2"/>
  <c r="M56" i="2"/>
  <c r="I56" i="2"/>
  <c r="E56" i="2"/>
  <c r="L56" i="2"/>
  <c r="J56" i="2"/>
  <c r="H56" i="2"/>
  <c r="F56" i="2"/>
  <c r="K56" i="2"/>
  <c r="G56" i="2"/>
  <c r="L53" i="2"/>
  <c r="L52" i="2" s="1"/>
  <c r="L51" i="2" s="1"/>
  <c r="H53" i="2"/>
  <c r="H52" i="2" s="1"/>
  <c r="H51" i="2" s="1"/>
  <c r="M53" i="2"/>
  <c r="M52" i="2" s="1"/>
  <c r="M51" i="2" s="1"/>
  <c r="K53" i="2"/>
  <c r="K52" i="2" s="1"/>
  <c r="K51" i="2" s="1"/>
  <c r="I53" i="2"/>
  <c r="I52" i="2" s="1"/>
  <c r="I51" i="2" s="1"/>
  <c r="G53" i="2"/>
  <c r="G52" i="2" s="1"/>
  <c r="G51" i="2" s="1"/>
  <c r="E53" i="2"/>
  <c r="E52" i="2" s="1"/>
  <c r="E51" i="2" s="1"/>
  <c r="J53" i="2"/>
  <c r="F53" i="2"/>
  <c r="F52" i="2" s="1"/>
  <c r="F51" i="2" s="1"/>
  <c r="M47" i="2"/>
  <c r="I47" i="2"/>
  <c r="E47" i="2"/>
  <c r="L47" i="2"/>
  <c r="J47" i="2"/>
  <c r="H47" i="2"/>
  <c r="F47" i="2"/>
  <c r="K47" i="2"/>
  <c r="G47" i="2"/>
  <c r="M8" i="2"/>
  <c r="I8" i="2"/>
  <c r="E8" i="2"/>
  <c r="L8" i="2"/>
  <c r="J8" i="2"/>
  <c r="H8" i="2"/>
  <c r="F8" i="2"/>
  <c r="K8" i="2"/>
  <c r="G8" i="2"/>
  <c r="L5" i="2"/>
  <c r="H5" i="2"/>
  <c r="M5" i="2"/>
  <c r="K5" i="2"/>
  <c r="K4" i="2" s="1"/>
  <c r="K92" i="2" s="1"/>
  <c r="I5" i="2"/>
  <c r="G5" i="2"/>
  <c r="G4" i="2" s="1"/>
  <c r="G92" i="2" s="1"/>
  <c r="E5" i="2"/>
  <c r="J5" i="2"/>
  <c r="F5" i="2"/>
  <c r="J36" i="1"/>
  <c r="F36" i="1"/>
  <c r="M36" i="1"/>
  <c r="K36" i="1"/>
  <c r="I36" i="1"/>
  <c r="G36" i="1"/>
  <c r="E36" i="1"/>
  <c r="L36" i="1"/>
  <c r="H36" i="1"/>
  <c r="J31" i="1"/>
  <c r="F31" i="1"/>
  <c r="M31" i="1"/>
  <c r="K31" i="1"/>
  <c r="I31" i="1"/>
  <c r="G31" i="1"/>
  <c r="E31" i="1"/>
  <c r="L31" i="1"/>
  <c r="H31" i="1"/>
  <c r="J21" i="1"/>
  <c r="F21" i="1"/>
  <c r="M21" i="1"/>
  <c r="K21" i="1"/>
  <c r="I21" i="1"/>
  <c r="G21" i="1"/>
  <c r="E21" i="1"/>
  <c r="L21" i="1"/>
  <c r="H21" i="1"/>
  <c r="K10" i="1"/>
  <c r="K9" i="1" s="1"/>
  <c r="G10" i="1"/>
  <c r="G9" i="1" s="1"/>
  <c r="L10" i="1"/>
  <c r="L9" i="1" s="1"/>
  <c r="J10" i="1"/>
  <c r="J9" i="1" s="1"/>
  <c r="H10" i="1"/>
  <c r="H9" i="1" s="1"/>
  <c r="F10" i="1"/>
  <c r="F9" i="1" s="1"/>
  <c r="M10" i="1"/>
  <c r="M9" i="1" s="1"/>
  <c r="I10" i="1"/>
  <c r="I9" i="1" s="1"/>
  <c r="E10" i="1"/>
  <c r="E9" i="1" s="1"/>
  <c r="J4" i="1"/>
  <c r="J40" i="1" s="1"/>
  <c r="F4" i="1"/>
  <c r="F40" i="1" s="1"/>
  <c r="M4" i="1"/>
  <c r="K4" i="1"/>
  <c r="K40" i="1" s="1"/>
  <c r="I4" i="1"/>
  <c r="G4" i="1"/>
  <c r="G40" i="1" s="1"/>
  <c r="E4" i="1"/>
  <c r="E40" i="1" s="1"/>
  <c r="L4" i="1"/>
  <c r="L40" i="1" s="1"/>
  <c r="H4" i="1"/>
  <c r="H40" i="1" s="1"/>
  <c r="C4" i="10" l="1"/>
  <c r="G4" i="10"/>
  <c r="K4" i="10"/>
  <c r="E19" i="11"/>
  <c r="I19" i="11"/>
  <c r="D26" i="14"/>
  <c r="H26" i="14"/>
  <c r="K26" i="16"/>
  <c r="E26" i="16"/>
  <c r="I26" i="16"/>
  <c r="C26" i="18"/>
  <c r="G26" i="18"/>
  <c r="K26" i="18"/>
  <c r="E26" i="20"/>
  <c r="I26" i="20"/>
  <c r="E4" i="10"/>
  <c r="I4" i="10"/>
  <c r="C19" i="11"/>
  <c r="G19" i="11"/>
  <c r="K19" i="11"/>
  <c r="J26" i="14"/>
  <c r="C26" i="16"/>
  <c r="D26" i="16"/>
  <c r="H26" i="16"/>
  <c r="E26" i="18"/>
  <c r="I26" i="18"/>
  <c r="D26" i="18"/>
  <c r="H26" i="18"/>
  <c r="C26" i="20"/>
  <c r="G26" i="20"/>
  <c r="K26" i="20"/>
  <c r="F26" i="20"/>
  <c r="J26" i="20"/>
  <c r="F4" i="10"/>
  <c r="J4" i="10"/>
  <c r="F4" i="2"/>
  <c r="F92" i="2" s="1"/>
  <c r="I40" i="1"/>
  <c r="M40" i="1"/>
  <c r="J4" i="2"/>
  <c r="E4" i="2"/>
  <c r="E92" i="2" s="1"/>
  <c r="I4" i="2"/>
  <c r="I92" i="2" s="1"/>
  <c r="M4" i="2"/>
  <c r="M92" i="2" s="1"/>
  <c r="H4" i="2"/>
  <c r="L4" i="2"/>
  <c r="L92" i="2" s="1"/>
  <c r="J52" i="2"/>
  <c r="J51" i="2" s="1"/>
  <c r="L92" i="3"/>
  <c r="F4" i="3"/>
  <c r="E8" i="3"/>
  <c r="E4" i="3" s="1"/>
  <c r="I8" i="3"/>
  <c r="I4" i="3" s="1"/>
  <c r="M8" i="3"/>
  <c r="M4" i="3" s="1"/>
  <c r="K51" i="3"/>
  <c r="K92" i="3" s="1"/>
  <c r="F64" i="3"/>
  <c r="F77" i="3"/>
  <c r="J77" i="3"/>
  <c r="F81" i="3"/>
  <c r="J81" i="3"/>
  <c r="F64" i="4"/>
  <c r="H92" i="3"/>
  <c r="M92" i="5"/>
  <c r="H77" i="2"/>
  <c r="F51" i="3"/>
  <c r="E52" i="3"/>
  <c r="I52" i="3"/>
  <c r="M52" i="3"/>
  <c r="H51" i="4"/>
  <c r="L52" i="4"/>
  <c r="L51" i="4" s="1"/>
  <c r="L92" i="4" s="1"/>
  <c r="H92" i="4"/>
  <c r="E92" i="5"/>
  <c r="J4" i="3"/>
  <c r="J64" i="3"/>
  <c r="J51" i="3" s="1"/>
  <c r="E68" i="3"/>
  <c r="E64" i="3" s="1"/>
  <c r="I68" i="3"/>
  <c r="I64" i="3" s="1"/>
  <c r="M68" i="3"/>
  <c r="M64" i="3" s="1"/>
  <c r="K77" i="3"/>
  <c r="G5" i="4"/>
  <c r="G4" i="4" s="1"/>
  <c r="G92" i="4" s="1"/>
  <c r="K5" i="4"/>
  <c r="K4" i="4" s="1"/>
  <c r="F51" i="4"/>
  <c r="F92" i="4" s="1"/>
  <c r="J51" i="4"/>
  <c r="J92" i="4" s="1"/>
  <c r="E77" i="4"/>
  <c r="E92" i="4" s="1"/>
  <c r="M77" i="4"/>
  <c r="M92" i="4" s="1"/>
  <c r="G92" i="5"/>
  <c r="L51" i="5"/>
  <c r="L92" i="5" s="1"/>
  <c r="K64" i="4"/>
  <c r="K51" i="4" s="1"/>
  <c r="J77" i="4"/>
  <c r="J4" i="5"/>
  <c r="J92" i="5" s="1"/>
  <c r="G92" i="6"/>
  <c r="I52" i="4"/>
  <c r="I51" i="4" s="1"/>
  <c r="I92" i="4" s="1"/>
  <c r="I51" i="5"/>
  <c r="I92" i="5" s="1"/>
  <c r="L51" i="6"/>
  <c r="K51" i="6"/>
  <c r="K92" i="6" s="1"/>
  <c r="F51" i="7"/>
  <c r="F92" i="7" s="1"/>
  <c r="F92" i="5"/>
  <c r="F4" i="6"/>
  <c r="E4" i="6"/>
  <c r="I4" i="6"/>
  <c r="M4" i="6"/>
  <c r="H4" i="6"/>
  <c r="H92" i="6" s="1"/>
  <c r="L4" i="6"/>
  <c r="L92" i="6" s="1"/>
  <c r="F64" i="6"/>
  <c r="F51" i="6" s="1"/>
  <c r="E4" i="7"/>
  <c r="M4" i="7"/>
  <c r="H4" i="7"/>
  <c r="L4" i="7"/>
  <c r="G4" i="7"/>
  <c r="G92" i="7" s="1"/>
  <c r="K4" i="7"/>
  <c r="K92" i="7" s="1"/>
  <c r="I52" i="7"/>
  <c r="I51" i="7" s="1"/>
  <c r="J4" i="6"/>
  <c r="J64" i="6"/>
  <c r="J51" i="6" s="1"/>
  <c r="E68" i="6"/>
  <c r="E64" i="6" s="1"/>
  <c r="E51" i="6" s="1"/>
  <c r="I68" i="6"/>
  <c r="I64" i="6" s="1"/>
  <c r="I51" i="6" s="1"/>
  <c r="M68" i="6"/>
  <c r="M64" i="6" s="1"/>
  <c r="M51" i="6" s="1"/>
  <c r="F77" i="6"/>
  <c r="J77" i="6"/>
  <c r="I4" i="7"/>
  <c r="I92" i="7" s="1"/>
  <c r="E52" i="7"/>
  <c r="E51" i="7" s="1"/>
  <c r="M52" i="7"/>
  <c r="M51" i="7" s="1"/>
  <c r="H52" i="7"/>
  <c r="H51" i="7" s="1"/>
  <c r="L52" i="7"/>
  <c r="L51" i="7" s="1"/>
  <c r="E92" i="3" l="1"/>
  <c r="E92" i="7"/>
  <c r="I92" i="6"/>
  <c r="I51" i="3"/>
  <c r="I92" i="3" s="1"/>
  <c r="J92" i="6"/>
  <c r="L92" i="7"/>
  <c r="E92" i="6"/>
  <c r="E51" i="3"/>
  <c r="F92" i="3"/>
  <c r="H92" i="7"/>
  <c r="F92" i="6"/>
  <c r="J92" i="3"/>
  <c r="H92" i="2"/>
  <c r="J92" i="2"/>
  <c r="M92" i="7"/>
  <c r="M92" i="6"/>
  <c r="K92" i="4"/>
  <c r="M51" i="3"/>
  <c r="M92" i="3" s="1"/>
</calcChain>
</file>

<file path=xl/sharedStrings.xml><?xml version="1.0" encoding="utf-8"?>
<sst xmlns="http://schemas.openxmlformats.org/spreadsheetml/2006/main" count="9181" uniqueCount="176">
  <si>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</si>
  <si>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</si>
  <si>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</si>
  <si>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</si>
  <si>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</si>
  <si>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</si>
  <si>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</si>
  <si>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</si>
  <si>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</si>
  <si>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</si>
  <si>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</si>
  <si>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</si>
  <si>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</si>
  <si>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</si>
  <si>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</si>
  <si>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</si>
  <si>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</si>
  <si>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</si>
  <si>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</si>
  <si>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</si>
  <si>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</si>
  <si>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</si>
  <si>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</si>
  <si>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</si>
  <si>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</si>
  <si>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</si>
  <si>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</si>
  <si>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</si>
  <si>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</si>
  <si>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</si>
  <si>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</si>
  <si>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</si>
  <si>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</si>
  <si>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</si>
  <si>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</si>
  <si>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</si>
  <si>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</si>
  <si>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</si>
  <si>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</si>
  <si>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</si>
  <si>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</si>
  <si>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</si>
  <si>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</si>
  <si>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</si>
  <si>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</si>
  <si>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</si>
  <si>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</si>
  <si>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</si>
  <si>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</si>
  <si>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</si>
  <si>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</si>
  <si>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</si>
  <si>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</si>
  <si>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</si>
  <si>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</si>
  <si>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</si>
  <si>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</si>
  <si>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</si>
  <si>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</si>
  <si>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</si>
  <si>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</si>
  <si>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</si>
  <si>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</si>
  <si>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</si>
  <si>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</si>
  <si>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</si>
  <si>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</si>
  <si>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</si>
  <si>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</si>
  <si>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</si>
  <si>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</si>
  <si>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</si>
  <si>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</si>
  <si>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</si>
  <si>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</si>
  <si>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</si>
  <si>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</si>
  <si>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</si>
  <si>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</si>
  <si>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</si>
  <si>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</si>
  <si>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</si>
  <si>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</si>
  <si>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</si>
  <si>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</si>
  <si>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</si>
  <si>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</si>
  <si>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</si>
  <si>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</si>
  <si>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</si>
  <si>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</si>
  <si>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</si>
  <si>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</si>
  <si>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</si>
  <si>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</si>
  <si>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</si>
  <si>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</si>
  <si>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</si>
  <si>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</si>
  <si>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</si>
  <si>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</si>
  <si>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</si>
  <si>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</si>
  <si>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</si>
  <si>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</si>
  <si>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</si>
  <si>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</si>
  <si>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</si>
  <si>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</si>
  <si>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</si>
  <si>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</si>
  <si>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</si>
  <si>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</si>
  <si>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</si>
  <si>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</si>
  <si>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</si>
  <si>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</si>
  <si>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</si>
  <si>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</si>
  <si>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</si>
  <si>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</si>
  <si>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</si>
  <si>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1. Administration</t>
  </si>
  <si>
    <t>2. Local Governance</t>
  </si>
  <si>
    <t>3. Development And Planning</t>
  </si>
  <si>
    <t>4. Traditional Institutional Management</t>
  </si>
  <si>
    <t>5. House Of Traditional Leaders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</si>
  <si>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</si>
  <si>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</si>
  <si>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</si>
  <si>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</si>
  <si>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</si>
  <si>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</si>
  <si>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</si>
  <si>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</si>
  <si>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</si>
  <si>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</si>
  <si>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</si>
  <si>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</si>
  <si>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Municipal Administration</t>
  </si>
  <si>
    <t>2. Municipal Finance</t>
  </si>
  <si>
    <t>3. Public Participation</t>
  </si>
  <si>
    <t>4. Capacity Development</t>
  </si>
  <si>
    <t>1. Spatial Planning</t>
  </si>
  <si>
    <t xml:space="preserve">2. Local Economic Development </t>
  </si>
  <si>
    <t>3. Municipal Infrastructure</t>
  </si>
  <si>
    <t>4. Disaster Management</t>
  </si>
  <si>
    <t>1. Traditional Institutional Administration</t>
  </si>
  <si>
    <t>1. Administration Of House Of Traditional Leaders</t>
  </si>
  <si>
    <t>Table B.1: Specification of receipts: Cooperative Governance And Traditional Affairs</t>
  </si>
  <si>
    <t>Table B.2: Payments and estimates by economic classification: Cooperative Governance And Traditional Affairs</t>
  </si>
  <si>
    <t>2010/11</t>
  </si>
  <si>
    <t>2011/12</t>
  </si>
  <si>
    <t>2012/13</t>
  </si>
  <si>
    <t>2013/14</t>
  </si>
  <si>
    <t>2014/15</t>
  </si>
  <si>
    <t>2015/16</t>
  </si>
  <si>
    <t>2016/17</t>
  </si>
  <si>
    <t>Table 8.2: Summary of departmental receipts collection</t>
  </si>
  <si>
    <t>Table 8.3: Summary of payments and estimates by programme: Cooperative Governance And Traditional Affairs</t>
  </si>
  <si>
    <t>Table 8.4: Summary of provincial payments and estimates by economic classification: Cooperative Governance And Traditional Affairs</t>
  </si>
  <si>
    <t>Table 8.7: Summary of payments and estimates by sub-programme: Administration</t>
  </si>
  <si>
    <t>Table 8.8: Summary of payments and estimates by economic classification: Administration</t>
  </si>
  <si>
    <t>Table 8.9: Summary of payments and estimates by sub-programme: Local Governance</t>
  </si>
  <si>
    <t>Table 8.10: Summary of payments and estimates by economic classification: Local Governance</t>
  </si>
  <si>
    <t>Table 8.11: Summary of payments and estimates by sub-programme: Development And Planning</t>
  </si>
  <si>
    <t>Table 8.12: Summary of payments and estimates by economic classification: Development And Planning</t>
  </si>
  <si>
    <t>Table 8.13: Summary of payments and estimates by sub-programme: Traditional Institutional Management</t>
  </si>
  <si>
    <t>Table 8.14: Summary of payments and estimates by economic classification: Traditional Institutional Management</t>
  </si>
  <si>
    <t>Table 8.15: Summary of payments and estimates by sub-programme: House Of Traditional Leaders</t>
  </si>
  <si>
    <t>Table 8.16: Summary of payments and estimates by economic classification: House Of Traditional Leaders</t>
  </si>
  <si>
    <t>Table B.2A: Payments and estimates by economic classification: Administration</t>
  </si>
  <si>
    <t>Table B.2B: Payments and estimates by economic classification: Local Governance</t>
  </si>
  <si>
    <t>Table B.2C: Payments and estimates by economic classification: Development And Planning</t>
  </si>
  <si>
    <t>Table B.2D: Payments and estimates by economic classification: Traditional Institutional Management</t>
  </si>
  <si>
    <t>Table B.2E: Payments and estimates by economic classification: House Of Traditional 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</si>
</sst>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158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1851</v>
      </c>
      <c r="D9" s="157">
        <v>1309</v>
      </c>
      <c r="E9" s="157">
        <v>1485</v>
      </c>
      <c r="F9" s="156">
        <v>1603</v>
      </c>
      <c r="G9" s="157">
        <v>1603</v>
      </c>
      <c r="H9" s="158">
        <v>1603</v>
      </c>
      <c r="I9" s="157">
        <v>1692</v>
      </c>
      <c r="J9" s="157">
        <v>1784</v>
      </c>
      <c r="K9" s="157">
        <v>1880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28</v>
      </c>
      <c r="D12" s="157">
        <v>15</v>
      </c>
      <c r="E12" s="157">
        <v>6</v>
      </c>
      <c r="F12" s="156">
        <v>82</v>
      </c>
      <c r="G12" s="157">
        <v>82</v>
      </c>
      <c r="H12" s="158">
        <v>10</v>
      </c>
      <c r="I12" s="157">
        <v>11</v>
      </c>
      <c r="J12" s="157">
        <v>11</v>
      </c>
      <c r="K12" s="157">
        <v>12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213</v>
      </c>
      <c r="D14" s="160">
        <v>686</v>
      </c>
      <c r="E14" s="160">
        <v>1747</v>
      </c>
      <c r="F14" s="159">
        <v>86</v>
      </c>
      <c r="G14" s="160">
        <v>86</v>
      </c>
      <c r="H14" s="161">
        <v>200</v>
      </c>
      <c r="I14" s="160">
        <v>211</v>
      </c>
      <c r="J14" s="160">
        <v>223</v>
      </c>
      <c r="K14" s="160">
        <v>235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2092</v>
      </c>
      <c r="D15" s="165">
        <f t="shared" ref="D15:K15" si="1">SUM(D5:D14)</f>
        <v>2010</v>
      </c>
      <c r="E15" s="165">
        <f t="shared" si="1"/>
        <v>3238</v>
      </c>
      <c r="F15" s="166">
        <f t="shared" si="1"/>
        <v>1771</v>
      </c>
      <c r="G15" s="165">
        <f t="shared" si="1"/>
        <v>1771</v>
      </c>
      <c r="H15" s="167">
        <f t="shared" si="1"/>
        <v>1813</v>
      </c>
      <c r="I15" s="165">
        <f t="shared" si="1"/>
        <v>1914</v>
      </c>
      <c r="J15" s="165">
        <f t="shared" si="1"/>
        <v>2018</v>
      </c>
      <c r="K15" s="165">
        <f t="shared" si="1"/>
        <v>2127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1" t="s">
        <v>147</v>
      </c>
      <c r="C4" s="157">
        <v>16413</v>
      </c>
      <c r="D4" s="157">
        <v>20449</v>
      </c>
      <c r="E4" s="157">
        <v>23495</v>
      </c>
      <c r="F4" s="152">
        <v>22851</v>
      </c>
      <c r="G4" s="153">
        <v>32617</v>
      </c>
      <c r="H4" s="154">
        <v>26900</v>
      </c>
      <c r="I4" s="157">
        <v>34400</v>
      </c>
      <c r="J4" s="157">
        <v>36496</v>
      </c>
      <c r="K4" s="157">
        <v>38772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71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1">
        <v>6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16413</v>
      </c>
      <c r="D19" s="103">
        <f t="shared" ref="D19:K19" si="1">SUM(D4:D18)</f>
        <v>20449</v>
      </c>
      <c r="E19" s="103">
        <f t="shared" si="1"/>
        <v>23495</v>
      </c>
      <c r="F19" s="104">
        <f t="shared" si="1"/>
        <v>22851</v>
      </c>
      <c r="G19" s="103">
        <f t="shared" si="1"/>
        <v>32617</v>
      </c>
      <c r="H19" s="105">
        <f t="shared" si="1"/>
        <v>26900</v>
      </c>
      <c r="I19" s="103">
        <f t="shared" si="1"/>
        <v>34400</v>
      </c>
      <c r="J19" s="103">
        <f t="shared" si="1"/>
        <v>36496</v>
      </c>
      <c r="K19" s="103">
        <f t="shared" si="1"/>
        <v>38772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15990</v>
      </c>
      <c r="D4" s="148">
        <f t="shared" ref="D4:K4" si="0">SUM(D5:D7)</f>
        <v>19863</v>
      </c>
      <c r="E4" s="148">
        <f t="shared" si="0"/>
        <v>23050</v>
      </c>
      <c r="F4" s="149">
        <f t="shared" si="0"/>
        <v>21984</v>
      </c>
      <c r="G4" s="148">
        <f t="shared" si="0"/>
        <v>31434</v>
      </c>
      <c r="H4" s="150">
        <f t="shared" si="0"/>
        <v>25717</v>
      </c>
      <c r="I4" s="148">
        <f t="shared" si="0"/>
        <v>33499</v>
      </c>
      <c r="J4" s="148">
        <f t="shared" si="0"/>
        <v>35563</v>
      </c>
      <c r="K4" s="148">
        <f t="shared" si="0"/>
        <v>37790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14593</v>
      </c>
      <c r="D5" s="153">
        <v>18762</v>
      </c>
      <c r="E5" s="153">
        <v>21241</v>
      </c>
      <c r="F5" s="152">
        <v>20181</v>
      </c>
      <c r="G5" s="153">
        <v>29381</v>
      </c>
      <c r="H5" s="154">
        <v>23664</v>
      </c>
      <c r="I5" s="153">
        <v>31630</v>
      </c>
      <c r="J5" s="153">
        <v>33626</v>
      </c>
      <c r="K5" s="154">
        <v>35750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1391</v>
      </c>
      <c r="D6" s="157">
        <v>1101</v>
      </c>
      <c r="E6" s="157">
        <v>1809</v>
      </c>
      <c r="F6" s="156">
        <v>1803</v>
      </c>
      <c r="G6" s="157">
        <v>2053</v>
      </c>
      <c r="H6" s="158">
        <v>2053</v>
      </c>
      <c r="I6" s="157">
        <v>1869</v>
      </c>
      <c r="J6" s="157">
        <v>1937</v>
      </c>
      <c r="K6" s="158">
        <v>2040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6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297</v>
      </c>
      <c r="D8" s="148">
        <f t="shared" ref="D8:K8" si="1">SUM(D9:D15)</f>
        <v>303</v>
      </c>
      <c r="E8" s="148">
        <f t="shared" si="1"/>
        <v>437</v>
      </c>
      <c r="F8" s="149">
        <f t="shared" si="1"/>
        <v>624</v>
      </c>
      <c r="G8" s="148">
        <f t="shared" si="1"/>
        <v>1106</v>
      </c>
      <c r="H8" s="150">
        <f t="shared" si="1"/>
        <v>1106</v>
      </c>
      <c r="I8" s="148">
        <f t="shared" si="1"/>
        <v>648</v>
      </c>
      <c r="J8" s="148">
        <f t="shared" si="1"/>
        <v>671</v>
      </c>
      <c r="K8" s="148">
        <f t="shared" si="1"/>
        <v>706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151</v>
      </c>
      <c r="D14" s="157">
        <v>255</v>
      </c>
      <c r="E14" s="157">
        <v>286</v>
      </c>
      <c r="F14" s="156">
        <v>422</v>
      </c>
      <c r="G14" s="157">
        <v>866</v>
      </c>
      <c r="H14" s="158">
        <v>866</v>
      </c>
      <c r="I14" s="157">
        <v>438</v>
      </c>
      <c r="J14" s="157">
        <v>450</v>
      </c>
      <c r="K14" s="158">
        <v>474</v>
      </c>
    </row>
    <row r="15" spans="1:27" s="18" customFormat="1" ht="12.75" customHeight="1" x14ac:dyDescent="0.2">
      <c r="A15" s="70"/>
      <c r="B15" s="114" t="s">
        <v>101</v>
      </c>
      <c r="C15" s="159">
        <v>146</v>
      </c>
      <c r="D15" s="160">
        <v>48</v>
      </c>
      <c r="E15" s="160">
        <v>151</v>
      </c>
      <c r="F15" s="159">
        <v>202</v>
      </c>
      <c r="G15" s="160">
        <v>240</v>
      </c>
      <c r="H15" s="161">
        <v>240</v>
      </c>
      <c r="I15" s="160">
        <v>210</v>
      </c>
      <c r="J15" s="160">
        <v>221</v>
      </c>
      <c r="K15" s="161">
        <v>232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125</v>
      </c>
      <c r="D16" s="148">
        <f t="shared" ref="D16:K16" si="2">SUM(D17:D23)</f>
        <v>277</v>
      </c>
      <c r="E16" s="148">
        <f t="shared" si="2"/>
        <v>8</v>
      </c>
      <c r="F16" s="149">
        <f t="shared" si="2"/>
        <v>243</v>
      </c>
      <c r="G16" s="148">
        <f t="shared" si="2"/>
        <v>77</v>
      </c>
      <c r="H16" s="150">
        <f t="shared" si="2"/>
        <v>77</v>
      </c>
      <c r="I16" s="148">
        <f t="shared" si="2"/>
        <v>253</v>
      </c>
      <c r="J16" s="148">
        <f t="shared" si="2"/>
        <v>262</v>
      </c>
      <c r="K16" s="148">
        <f t="shared" si="2"/>
        <v>276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125</v>
      </c>
      <c r="D18" s="157">
        <v>277</v>
      </c>
      <c r="E18" s="157">
        <v>8</v>
      </c>
      <c r="F18" s="156">
        <v>243</v>
      </c>
      <c r="G18" s="157">
        <v>77</v>
      </c>
      <c r="H18" s="158">
        <v>77</v>
      </c>
      <c r="I18" s="157">
        <v>253</v>
      </c>
      <c r="J18" s="157">
        <v>262</v>
      </c>
      <c r="K18" s="158">
        <v>276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</v>
      </c>
      <c r="D24" s="148">
        <v>6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16413</v>
      </c>
      <c r="D26" s="103">
        <f t="shared" ref="D26:K26" si="3">+D4+D8+D16+D24</f>
        <v>20449</v>
      </c>
      <c r="E26" s="103">
        <f t="shared" si="3"/>
        <v>23495</v>
      </c>
      <c r="F26" s="104">
        <f t="shared" si="3"/>
        <v>22851</v>
      </c>
      <c r="G26" s="103">
        <f t="shared" si="3"/>
        <v>32617</v>
      </c>
      <c r="H26" s="105">
        <f t="shared" si="3"/>
        <v>26900</v>
      </c>
      <c r="I26" s="103">
        <f t="shared" si="3"/>
        <v>34400</v>
      </c>
      <c r="J26" s="103">
        <f t="shared" si="3"/>
        <v>36496</v>
      </c>
      <c r="K26" s="103">
        <f t="shared" si="3"/>
        <v>38772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1" t="s">
        <v>148</v>
      </c>
      <c r="C4" s="157">
        <v>11082</v>
      </c>
      <c r="D4" s="157">
        <v>11454</v>
      </c>
      <c r="E4" s="157">
        <v>8512</v>
      </c>
      <c r="F4" s="152">
        <v>8752</v>
      </c>
      <c r="G4" s="153">
        <v>9751</v>
      </c>
      <c r="H4" s="154">
        <v>9451</v>
      </c>
      <c r="I4" s="157">
        <v>9426</v>
      </c>
      <c r="J4" s="157">
        <v>9980</v>
      </c>
      <c r="K4" s="157">
        <v>10599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71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1">
        <v>7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11082</v>
      </c>
      <c r="D19" s="103">
        <f t="shared" ref="D19:K19" si="1">SUM(D4:D18)</f>
        <v>11454</v>
      </c>
      <c r="E19" s="103">
        <f t="shared" si="1"/>
        <v>8512</v>
      </c>
      <c r="F19" s="104">
        <f t="shared" si="1"/>
        <v>8752</v>
      </c>
      <c r="G19" s="103">
        <f t="shared" si="1"/>
        <v>9751</v>
      </c>
      <c r="H19" s="105">
        <f t="shared" si="1"/>
        <v>9451</v>
      </c>
      <c r="I19" s="103">
        <f t="shared" si="1"/>
        <v>9426</v>
      </c>
      <c r="J19" s="103">
        <f t="shared" si="1"/>
        <v>9980</v>
      </c>
      <c r="K19" s="103">
        <f t="shared" si="1"/>
        <v>10599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8929</v>
      </c>
      <c r="D4" s="148">
        <f t="shared" ref="D4:K4" si="0">SUM(D5:D7)</f>
        <v>10014</v>
      </c>
      <c r="E4" s="148">
        <f t="shared" si="0"/>
        <v>8344</v>
      </c>
      <c r="F4" s="149">
        <f t="shared" si="0"/>
        <v>8426</v>
      </c>
      <c r="G4" s="148">
        <f t="shared" si="0"/>
        <v>8379</v>
      </c>
      <c r="H4" s="150">
        <f t="shared" si="0"/>
        <v>8079</v>
      </c>
      <c r="I4" s="148">
        <f t="shared" si="0"/>
        <v>9086</v>
      </c>
      <c r="J4" s="148">
        <f t="shared" si="0"/>
        <v>9629</v>
      </c>
      <c r="K4" s="148">
        <f t="shared" si="0"/>
        <v>10229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4632</v>
      </c>
      <c r="D5" s="153">
        <v>5500</v>
      </c>
      <c r="E5" s="153">
        <v>6226</v>
      </c>
      <c r="F5" s="152">
        <v>7048</v>
      </c>
      <c r="G5" s="153">
        <v>6874</v>
      </c>
      <c r="H5" s="154">
        <v>6574</v>
      </c>
      <c r="I5" s="153">
        <v>7658</v>
      </c>
      <c r="J5" s="153">
        <v>8149</v>
      </c>
      <c r="K5" s="154">
        <v>8671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4294</v>
      </c>
      <c r="D6" s="157">
        <v>4514</v>
      </c>
      <c r="E6" s="157">
        <v>2118</v>
      </c>
      <c r="F6" s="156">
        <v>1378</v>
      </c>
      <c r="G6" s="157">
        <v>1505</v>
      </c>
      <c r="H6" s="158">
        <v>1505</v>
      </c>
      <c r="I6" s="157">
        <v>1428</v>
      </c>
      <c r="J6" s="157">
        <v>1480</v>
      </c>
      <c r="K6" s="158">
        <v>1558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3</v>
      </c>
      <c r="D8" s="148">
        <f t="shared" ref="D8:K8" si="1">SUM(D9:D15)</f>
        <v>2</v>
      </c>
      <c r="E8" s="148">
        <f t="shared" si="1"/>
        <v>50</v>
      </c>
      <c r="F8" s="149">
        <f t="shared" si="1"/>
        <v>285</v>
      </c>
      <c r="G8" s="148">
        <f t="shared" si="1"/>
        <v>1308</v>
      </c>
      <c r="H8" s="150">
        <f t="shared" si="1"/>
        <v>1308</v>
      </c>
      <c r="I8" s="148">
        <f t="shared" si="1"/>
        <v>296</v>
      </c>
      <c r="J8" s="148">
        <f t="shared" si="1"/>
        <v>306</v>
      </c>
      <c r="K8" s="148">
        <f t="shared" si="1"/>
        <v>323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1223</v>
      </c>
      <c r="H14" s="158">
        <v>1223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3</v>
      </c>
      <c r="D15" s="160">
        <v>2</v>
      </c>
      <c r="E15" s="160">
        <v>50</v>
      </c>
      <c r="F15" s="159">
        <v>285</v>
      </c>
      <c r="G15" s="160">
        <v>85</v>
      </c>
      <c r="H15" s="161">
        <v>85</v>
      </c>
      <c r="I15" s="160">
        <v>296</v>
      </c>
      <c r="J15" s="160">
        <v>306</v>
      </c>
      <c r="K15" s="161">
        <v>323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2150</v>
      </c>
      <c r="D16" s="148">
        <f t="shared" ref="D16:K16" si="2">SUM(D17:D23)</f>
        <v>1438</v>
      </c>
      <c r="E16" s="148">
        <f t="shared" si="2"/>
        <v>118</v>
      </c>
      <c r="F16" s="149">
        <f t="shared" si="2"/>
        <v>41</v>
      </c>
      <c r="G16" s="148">
        <f t="shared" si="2"/>
        <v>64</v>
      </c>
      <c r="H16" s="150">
        <f t="shared" si="2"/>
        <v>64</v>
      </c>
      <c r="I16" s="148">
        <f t="shared" si="2"/>
        <v>44</v>
      </c>
      <c r="J16" s="148">
        <f t="shared" si="2"/>
        <v>45</v>
      </c>
      <c r="K16" s="148">
        <f t="shared" si="2"/>
        <v>47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2117</v>
      </c>
      <c r="D18" s="157">
        <v>1438</v>
      </c>
      <c r="E18" s="157">
        <v>118</v>
      </c>
      <c r="F18" s="156">
        <v>41</v>
      </c>
      <c r="G18" s="157">
        <v>64</v>
      </c>
      <c r="H18" s="158">
        <v>64</v>
      </c>
      <c r="I18" s="157">
        <v>44</v>
      </c>
      <c r="J18" s="157">
        <v>45</v>
      </c>
      <c r="K18" s="158">
        <v>47</v>
      </c>
    </row>
    <row r="19" spans="1:11" s="18" customFormat="1" ht="12.75" customHeight="1" x14ac:dyDescent="0.2">
      <c r="A19" s="70"/>
      <c r="B19" s="114" t="s">
        <v>111</v>
      </c>
      <c r="C19" s="156">
        <v>33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11082</v>
      </c>
      <c r="D26" s="103">
        <f t="shared" ref="D26:K26" si="3">+D4+D8+D16+D24</f>
        <v>11454</v>
      </c>
      <c r="E26" s="103">
        <f t="shared" si="3"/>
        <v>8512</v>
      </c>
      <c r="F26" s="104">
        <f t="shared" si="3"/>
        <v>8752</v>
      </c>
      <c r="G26" s="103">
        <f t="shared" si="3"/>
        <v>9751</v>
      </c>
      <c r="H26" s="105">
        <f t="shared" si="3"/>
        <v>9451</v>
      </c>
      <c r="I26" s="103">
        <f t="shared" si="3"/>
        <v>9426</v>
      </c>
      <c r="J26" s="103">
        <f t="shared" si="3"/>
        <v>9980</v>
      </c>
      <c r="K26" s="103">
        <f t="shared" si="3"/>
        <v>10599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149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1851</v>
      </c>
      <c r="F9" s="27">
        <f t="shared" ref="F9:M9" si="1">F10+F19</f>
        <v>1309</v>
      </c>
      <c r="G9" s="27">
        <f t="shared" si="1"/>
        <v>1485</v>
      </c>
      <c r="H9" s="28">
        <f t="shared" si="1"/>
        <v>1603</v>
      </c>
      <c r="I9" s="27">
        <f t="shared" si="1"/>
        <v>1603</v>
      </c>
      <c r="J9" s="29">
        <f t="shared" si="1"/>
        <v>1603</v>
      </c>
      <c r="K9" s="27">
        <f t="shared" si="1"/>
        <v>1692</v>
      </c>
      <c r="L9" s="27">
        <f t="shared" si="1"/>
        <v>1784</v>
      </c>
      <c r="M9" s="27">
        <f t="shared" si="1"/>
        <v>1880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1850</v>
      </c>
      <c r="F10" s="59">
        <f t="shared" ref="F10:M10" si="2">SUM(F11:F13)</f>
        <v>1308</v>
      </c>
      <c r="G10" s="59">
        <f t="shared" si="2"/>
        <v>1485</v>
      </c>
      <c r="H10" s="60">
        <f t="shared" si="2"/>
        <v>1603</v>
      </c>
      <c r="I10" s="59">
        <f t="shared" si="2"/>
        <v>1603</v>
      </c>
      <c r="J10" s="61">
        <f t="shared" si="2"/>
        <v>1603</v>
      </c>
      <c r="K10" s="59">
        <f t="shared" si="2"/>
        <v>1692</v>
      </c>
      <c r="L10" s="59">
        <f t="shared" si="2"/>
        <v>1784</v>
      </c>
      <c r="M10" s="59">
        <f t="shared" si="2"/>
        <v>1880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1850</v>
      </c>
      <c r="F13" s="44">
        <v>1308</v>
      </c>
      <c r="G13" s="44">
        <v>1485</v>
      </c>
      <c r="H13" s="45">
        <v>1603</v>
      </c>
      <c r="I13" s="44">
        <v>1603</v>
      </c>
      <c r="J13" s="46">
        <v>1603</v>
      </c>
      <c r="K13" s="44">
        <v>1692</v>
      </c>
      <c r="L13" s="44">
        <v>1784</v>
      </c>
      <c r="M13" s="44">
        <v>1880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8</v>
      </c>
      <c r="G16" s="44">
        <v>22</v>
      </c>
      <c r="H16" s="45">
        <v>22</v>
      </c>
      <c r="I16" s="44">
        <v>22</v>
      </c>
      <c r="J16" s="46">
        <v>22</v>
      </c>
      <c r="K16" s="44">
        <v>23</v>
      </c>
      <c r="L16" s="44">
        <v>24</v>
      </c>
      <c r="M16" s="46">
        <v>25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137</v>
      </c>
      <c r="F17" s="44">
        <v>158</v>
      </c>
      <c r="G17" s="44">
        <v>92</v>
      </c>
      <c r="H17" s="45">
        <v>134</v>
      </c>
      <c r="I17" s="44">
        <v>134</v>
      </c>
      <c r="J17" s="46">
        <v>134</v>
      </c>
      <c r="K17" s="44">
        <v>136</v>
      </c>
      <c r="L17" s="44">
        <v>138</v>
      </c>
      <c r="M17" s="46">
        <v>145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1712</v>
      </c>
      <c r="F18" s="51">
        <v>1141</v>
      </c>
      <c r="G18" s="51">
        <v>1371</v>
      </c>
      <c r="H18" s="52">
        <v>1447</v>
      </c>
      <c r="I18" s="51">
        <v>1447</v>
      </c>
      <c r="J18" s="53">
        <v>1447</v>
      </c>
      <c r="K18" s="51">
        <v>1533</v>
      </c>
      <c r="L18" s="51">
        <v>1622</v>
      </c>
      <c r="M18" s="53">
        <v>1710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1</v>
      </c>
      <c r="F19" s="59">
        <v>1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28</v>
      </c>
      <c r="F31" s="93">
        <f t="shared" ref="F31:M31" si="4">SUM(F32:F34)</f>
        <v>15</v>
      </c>
      <c r="G31" s="93">
        <f t="shared" si="4"/>
        <v>6</v>
      </c>
      <c r="H31" s="94">
        <f t="shared" si="4"/>
        <v>82</v>
      </c>
      <c r="I31" s="93">
        <f t="shared" si="4"/>
        <v>82</v>
      </c>
      <c r="J31" s="95">
        <f t="shared" si="4"/>
        <v>10</v>
      </c>
      <c r="K31" s="93">
        <f t="shared" si="4"/>
        <v>11</v>
      </c>
      <c r="L31" s="93">
        <f t="shared" si="4"/>
        <v>11</v>
      </c>
      <c r="M31" s="93">
        <f t="shared" si="4"/>
        <v>12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28</v>
      </c>
      <c r="F32" s="36">
        <v>15</v>
      </c>
      <c r="G32" s="36">
        <v>6</v>
      </c>
      <c r="H32" s="37">
        <v>82</v>
      </c>
      <c r="I32" s="36">
        <v>82</v>
      </c>
      <c r="J32" s="38">
        <v>10</v>
      </c>
      <c r="K32" s="36">
        <v>11</v>
      </c>
      <c r="L32" s="36">
        <v>11</v>
      </c>
      <c r="M32" s="36">
        <v>12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213</v>
      </c>
      <c r="F39" s="27">
        <v>686</v>
      </c>
      <c r="G39" s="27">
        <v>1747</v>
      </c>
      <c r="H39" s="28">
        <v>86</v>
      </c>
      <c r="I39" s="27">
        <v>86</v>
      </c>
      <c r="J39" s="29">
        <v>200</v>
      </c>
      <c r="K39" s="27">
        <v>211</v>
      </c>
      <c r="L39" s="27">
        <v>223</v>
      </c>
      <c r="M39" s="27">
        <v>235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2092</v>
      </c>
      <c r="F40" s="103">
        <f t="shared" ref="F40:M40" si="6">F4+F9+F21+F29+F31+F36+F39</f>
        <v>2010</v>
      </c>
      <c r="G40" s="103">
        <f t="shared" si="6"/>
        <v>3238</v>
      </c>
      <c r="H40" s="104">
        <f t="shared" si="6"/>
        <v>1771</v>
      </c>
      <c r="I40" s="103">
        <f t="shared" si="6"/>
        <v>1771</v>
      </c>
      <c r="J40" s="105">
        <f t="shared" si="6"/>
        <v>1813</v>
      </c>
      <c r="K40" s="103">
        <f t="shared" si="6"/>
        <v>1914</v>
      </c>
      <c r="L40" s="103">
        <f t="shared" si="6"/>
        <v>2018</v>
      </c>
      <c r="M40" s="103">
        <f t="shared" si="6"/>
        <v>2127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150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293908</v>
      </c>
      <c r="F4" s="27">
        <f t="shared" ref="F4:M4" si="0">F5+F8+F47</f>
        <v>321062</v>
      </c>
      <c r="G4" s="27">
        <f t="shared" si="0"/>
        <v>248914</v>
      </c>
      <c r="H4" s="28">
        <f t="shared" si="0"/>
        <v>281682</v>
      </c>
      <c r="I4" s="27">
        <f t="shared" si="0"/>
        <v>250206</v>
      </c>
      <c r="J4" s="29">
        <f t="shared" si="0"/>
        <v>254146</v>
      </c>
      <c r="K4" s="27">
        <f t="shared" si="0"/>
        <v>274991</v>
      </c>
      <c r="L4" s="27">
        <f t="shared" si="0"/>
        <v>290811</v>
      </c>
      <c r="M4" s="27">
        <f t="shared" si="0"/>
        <v>307580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157396</v>
      </c>
      <c r="F5" s="59">
        <f t="shared" ref="F5:M5" si="1">SUM(F6:F7)</f>
        <v>185155</v>
      </c>
      <c r="G5" s="59">
        <f t="shared" si="1"/>
        <v>133820</v>
      </c>
      <c r="H5" s="60">
        <f t="shared" si="1"/>
        <v>165704</v>
      </c>
      <c r="I5" s="59">
        <f t="shared" si="1"/>
        <v>134027</v>
      </c>
      <c r="J5" s="61">
        <f t="shared" si="1"/>
        <v>130330</v>
      </c>
      <c r="K5" s="59">
        <f t="shared" si="1"/>
        <v>174285</v>
      </c>
      <c r="L5" s="59">
        <f t="shared" si="1"/>
        <v>185446</v>
      </c>
      <c r="M5" s="59">
        <f t="shared" si="1"/>
        <v>197325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135869</v>
      </c>
      <c r="F6" s="36">
        <v>159571</v>
      </c>
      <c r="G6" s="36">
        <v>118537</v>
      </c>
      <c r="H6" s="37">
        <v>149230</v>
      </c>
      <c r="I6" s="36">
        <v>119277</v>
      </c>
      <c r="J6" s="38">
        <v>114251</v>
      </c>
      <c r="K6" s="36">
        <v>156764</v>
      </c>
      <c r="L6" s="36">
        <v>166033</v>
      </c>
      <c r="M6" s="36">
        <v>176882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21527</v>
      </c>
      <c r="F7" s="51">
        <v>25584</v>
      </c>
      <c r="G7" s="51">
        <v>15283</v>
      </c>
      <c r="H7" s="52">
        <v>16474</v>
      </c>
      <c r="I7" s="51">
        <v>14750</v>
      </c>
      <c r="J7" s="53">
        <v>16079</v>
      </c>
      <c r="K7" s="51">
        <v>17521</v>
      </c>
      <c r="L7" s="51">
        <v>19413</v>
      </c>
      <c r="M7" s="51">
        <v>20443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136272</v>
      </c>
      <c r="F8" s="59">
        <f t="shared" ref="F8:M8" si="2">SUM(F9:F46)</f>
        <v>135693</v>
      </c>
      <c r="G8" s="59">
        <f t="shared" si="2"/>
        <v>115066</v>
      </c>
      <c r="H8" s="60">
        <f t="shared" si="2"/>
        <v>115978</v>
      </c>
      <c r="I8" s="59">
        <f t="shared" si="2"/>
        <v>116149</v>
      </c>
      <c r="J8" s="61">
        <f t="shared" si="2"/>
        <v>123786</v>
      </c>
      <c r="K8" s="59">
        <f t="shared" si="2"/>
        <v>100706</v>
      </c>
      <c r="L8" s="59">
        <f t="shared" si="2"/>
        <v>105365</v>
      </c>
      <c r="M8" s="59">
        <f t="shared" si="2"/>
        <v>110255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267</v>
      </c>
      <c r="F9" s="36">
        <v>385</v>
      </c>
      <c r="G9" s="36">
        <v>309</v>
      </c>
      <c r="H9" s="37">
        <v>509</v>
      </c>
      <c r="I9" s="36">
        <v>579</v>
      </c>
      <c r="J9" s="38">
        <v>585</v>
      </c>
      <c r="K9" s="36">
        <v>576</v>
      </c>
      <c r="L9" s="36">
        <v>604</v>
      </c>
      <c r="M9" s="36">
        <v>632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1163</v>
      </c>
      <c r="F10" s="44">
        <v>1988</v>
      </c>
      <c r="G10" s="44">
        <v>2220</v>
      </c>
      <c r="H10" s="45">
        <v>774</v>
      </c>
      <c r="I10" s="44">
        <v>1129</v>
      </c>
      <c r="J10" s="46">
        <v>1133</v>
      </c>
      <c r="K10" s="44">
        <v>1381</v>
      </c>
      <c r="L10" s="44">
        <v>1274</v>
      </c>
      <c r="M10" s="44">
        <v>1337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1009</v>
      </c>
      <c r="F11" s="44">
        <v>1674</v>
      </c>
      <c r="G11" s="44">
        <v>506</v>
      </c>
      <c r="H11" s="45">
        <v>1980</v>
      </c>
      <c r="I11" s="44">
        <v>1533</v>
      </c>
      <c r="J11" s="46">
        <v>1727</v>
      </c>
      <c r="K11" s="44">
        <v>1910</v>
      </c>
      <c r="L11" s="44">
        <v>1223</v>
      </c>
      <c r="M11" s="44">
        <v>1288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4948</v>
      </c>
      <c r="F12" s="44">
        <v>3276</v>
      </c>
      <c r="G12" s="44">
        <v>4518</v>
      </c>
      <c r="H12" s="45">
        <v>5454</v>
      </c>
      <c r="I12" s="44">
        <v>4580</v>
      </c>
      <c r="J12" s="46">
        <v>4580</v>
      </c>
      <c r="K12" s="44">
        <v>4152</v>
      </c>
      <c r="L12" s="44">
        <v>4360</v>
      </c>
      <c r="M12" s="44">
        <v>4578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98</v>
      </c>
      <c r="F13" s="44">
        <v>125</v>
      </c>
      <c r="G13" s="44">
        <v>188</v>
      </c>
      <c r="H13" s="45">
        <v>218</v>
      </c>
      <c r="I13" s="44">
        <v>158</v>
      </c>
      <c r="J13" s="46">
        <v>158</v>
      </c>
      <c r="K13" s="44">
        <v>150</v>
      </c>
      <c r="L13" s="44">
        <v>158</v>
      </c>
      <c r="M13" s="44">
        <v>166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4324</v>
      </c>
      <c r="F14" s="44">
        <v>4425</v>
      </c>
      <c r="G14" s="44">
        <v>3586</v>
      </c>
      <c r="H14" s="45">
        <v>3267</v>
      </c>
      <c r="I14" s="44">
        <v>3683</v>
      </c>
      <c r="J14" s="46">
        <v>3118</v>
      </c>
      <c r="K14" s="44">
        <v>3590</v>
      </c>
      <c r="L14" s="44">
        <v>3257</v>
      </c>
      <c r="M14" s="44">
        <v>3448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3989</v>
      </c>
      <c r="F15" s="44">
        <v>2864</v>
      </c>
      <c r="G15" s="44">
        <v>2283</v>
      </c>
      <c r="H15" s="45">
        <v>4746</v>
      </c>
      <c r="I15" s="44">
        <v>3349</v>
      </c>
      <c r="J15" s="46">
        <v>3338</v>
      </c>
      <c r="K15" s="44">
        <v>2979</v>
      </c>
      <c r="L15" s="44">
        <v>3071</v>
      </c>
      <c r="M15" s="44">
        <v>3224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3054</v>
      </c>
      <c r="F16" s="44">
        <v>4232</v>
      </c>
      <c r="G16" s="44">
        <v>4378</v>
      </c>
      <c r="H16" s="45">
        <v>6234</v>
      </c>
      <c r="I16" s="44">
        <v>5427</v>
      </c>
      <c r="J16" s="46">
        <v>2334</v>
      </c>
      <c r="K16" s="44">
        <v>2482</v>
      </c>
      <c r="L16" s="44">
        <v>2671</v>
      </c>
      <c r="M16" s="44">
        <v>2805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43792</v>
      </c>
      <c r="F17" s="44">
        <v>48928</v>
      </c>
      <c r="G17" s="44">
        <v>43586</v>
      </c>
      <c r="H17" s="45">
        <v>30724</v>
      </c>
      <c r="I17" s="44">
        <v>28945</v>
      </c>
      <c r="J17" s="46">
        <v>39793</v>
      </c>
      <c r="K17" s="44">
        <v>24495</v>
      </c>
      <c r="L17" s="44">
        <v>22674</v>
      </c>
      <c r="M17" s="44">
        <v>23797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5128</v>
      </c>
      <c r="F21" s="44">
        <v>3716</v>
      </c>
      <c r="G21" s="44">
        <v>2981</v>
      </c>
      <c r="H21" s="45">
        <v>1363</v>
      </c>
      <c r="I21" s="44">
        <v>2557</v>
      </c>
      <c r="J21" s="46">
        <v>1907</v>
      </c>
      <c r="K21" s="44">
        <v>1068</v>
      </c>
      <c r="L21" s="44">
        <v>1263</v>
      </c>
      <c r="M21" s="44">
        <v>1330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26105</v>
      </c>
      <c r="F22" s="44">
        <v>12449</v>
      </c>
      <c r="G22" s="44">
        <v>2408</v>
      </c>
      <c r="H22" s="45">
        <v>6493</v>
      </c>
      <c r="I22" s="44">
        <v>11579</v>
      </c>
      <c r="J22" s="46">
        <v>14029</v>
      </c>
      <c r="K22" s="44">
        <v>2322</v>
      </c>
      <c r="L22" s="44">
        <v>2072</v>
      </c>
      <c r="M22" s="44">
        <v>2441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2239</v>
      </c>
      <c r="F23" s="44">
        <v>1556</v>
      </c>
      <c r="G23" s="44">
        <v>1331</v>
      </c>
      <c r="H23" s="45">
        <v>1918</v>
      </c>
      <c r="I23" s="44">
        <v>4862</v>
      </c>
      <c r="J23" s="46">
        <v>1641</v>
      </c>
      <c r="K23" s="44">
        <v>6137</v>
      </c>
      <c r="L23" s="44">
        <v>7596</v>
      </c>
      <c r="M23" s="44">
        <v>7983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434</v>
      </c>
      <c r="F24" s="44">
        <v>24</v>
      </c>
      <c r="G24" s="44">
        <v>108</v>
      </c>
      <c r="H24" s="45">
        <v>185</v>
      </c>
      <c r="I24" s="44">
        <v>147</v>
      </c>
      <c r="J24" s="46">
        <v>153</v>
      </c>
      <c r="K24" s="44">
        <v>113</v>
      </c>
      <c r="L24" s="44">
        <v>141</v>
      </c>
      <c r="M24" s="44">
        <v>151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2082</v>
      </c>
      <c r="J25" s="46">
        <v>2537</v>
      </c>
      <c r="K25" s="44">
        <v>2750</v>
      </c>
      <c r="L25" s="44">
        <v>3887</v>
      </c>
      <c r="M25" s="44">
        <v>4081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118</v>
      </c>
      <c r="F29" s="44">
        <v>129</v>
      </c>
      <c r="G29" s="44">
        <v>577</v>
      </c>
      <c r="H29" s="45">
        <v>372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</v>
      </c>
      <c r="F30" s="44">
        <v>1</v>
      </c>
      <c r="G30" s="44">
        <v>1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215</v>
      </c>
      <c r="F37" s="44">
        <v>701</v>
      </c>
      <c r="G37" s="44">
        <v>17</v>
      </c>
      <c r="H37" s="45">
        <v>248</v>
      </c>
      <c r="I37" s="44">
        <v>706</v>
      </c>
      <c r="J37" s="46">
        <v>715</v>
      </c>
      <c r="K37" s="44">
        <v>451</v>
      </c>
      <c r="L37" s="44">
        <v>983</v>
      </c>
      <c r="M37" s="44">
        <v>1023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2576</v>
      </c>
      <c r="F38" s="44">
        <v>2202</v>
      </c>
      <c r="G38" s="44">
        <v>1952</v>
      </c>
      <c r="H38" s="45">
        <v>3528</v>
      </c>
      <c r="I38" s="44">
        <v>2609</v>
      </c>
      <c r="J38" s="46">
        <v>2775</v>
      </c>
      <c r="K38" s="44">
        <v>2919</v>
      </c>
      <c r="L38" s="44">
        <v>3942</v>
      </c>
      <c r="M38" s="44">
        <v>4116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383</v>
      </c>
      <c r="F39" s="44">
        <v>3941</v>
      </c>
      <c r="G39" s="44">
        <v>4710</v>
      </c>
      <c r="H39" s="45">
        <v>4720</v>
      </c>
      <c r="I39" s="44">
        <v>2313</v>
      </c>
      <c r="J39" s="46">
        <v>2722</v>
      </c>
      <c r="K39" s="44">
        <v>2954</v>
      </c>
      <c r="L39" s="44">
        <v>3282</v>
      </c>
      <c r="M39" s="44">
        <v>3510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11942</v>
      </c>
      <c r="F40" s="44">
        <v>15922</v>
      </c>
      <c r="G40" s="44">
        <v>17477</v>
      </c>
      <c r="H40" s="45">
        <v>9873</v>
      </c>
      <c r="I40" s="44">
        <v>14808</v>
      </c>
      <c r="J40" s="46">
        <v>14812</v>
      </c>
      <c r="K40" s="44">
        <v>14337</v>
      </c>
      <c r="L40" s="44">
        <v>14371</v>
      </c>
      <c r="M40" s="44">
        <v>15090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19525</v>
      </c>
      <c r="F42" s="44">
        <v>19605</v>
      </c>
      <c r="G42" s="44">
        <v>16447</v>
      </c>
      <c r="H42" s="45">
        <v>21087</v>
      </c>
      <c r="I42" s="44">
        <v>15272</v>
      </c>
      <c r="J42" s="46">
        <v>15582</v>
      </c>
      <c r="K42" s="44">
        <v>14649</v>
      </c>
      <c r="L42" s="44">
        <v>17519</v>
      </c>
      <c r="M42" s="44">
        <v>18442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542</v>
      </c>
      <c r="F43" s="44">
        <v>1790</v>
      </c>
      <c r="G43" s="44">
        <v>537</v>
      </c>
      <c r="H43" s="45">
        <v>2862</v>
      </c>
      <c r="I43" s="44">
        <v>1580</v>
      </c>
      <c r="J43" s="46">
        <v>1770</v>
      </c>
      <c r="K43" s="44">
        <v>2500</v>
      </c>
      <c r="L43" s="44">
        <v>2389</v>
      </c>
      <c r="M43" s="44">
        <v>2509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3334</v>
      </c>
      <c r="F44" s="44">
        <v>4285</v>
      </c>
      <c r="G44" s="44">
        <v>2968</v>
      </c>
      <c r="H44" s="45">
        <v>5213</v>
      </c>
      <c r="I44" s="44">
        <v>4715</v>
      </c>
      <c r="J44" s="46">
        <v>4778</v>
      </c>
      <c r="K44" s="44">
        <v>3990</v>
      </c>
      <c r="L44" s="44">
        <v>5674</v>
      </c>
      <c r="M44" s="44">
        <v>5978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1085</v>
      </c>
      <c r="F45" s="44">
        <v>1475</v>
      </c>
      <c r="G45" s="44">
        <v>1978</v>
      </c>
      <c r="H45" s="45">
        <v>4210</v>
      </c>
      <c r="I45" s="44">
        <v>3528</v>
      </c>
      <c r="J45" s="46">
        <v>3591</v>
      </c>
      <c r="K45" s="44">
        <v>4792</v>
      </c>
      <c r="L45" s="44">
        <v>2954</v>
      </c>
      <c r="M45" s="44">
        <v>2326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8</v>
      </c>
      <c r="J46" s="53">
        <v>8</v>
      </c>
      <c r="K46" s="51">
        <v>9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240</v>
      </c>
      <c r="F47" s="59">
        <f t="shared" ref="F47:M47" si="3">SUM(F48:F49)</f>
        <v>214</v>
      </c>
      <c r="G47" s="59">
        <f t="shared" si="3"/>
        <v>28</v>
      </c>
      <c r="H47" s="60">
        <f t="shared" si="3"/>
        <v>0</v>
      </c>
      <c r="I47" s="59">
        <f t="shared" si="3"/>
        <v>30</v>
      </c>
      <c r="J47" s="61">
        <f t="shared" si="3"/>
        <v>30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238</v>
      </c>
      <c r="F48" s="36">
        <v>214</v>
      </c>
      <c r="G48" s="36">
        <v>28</v>
      </c>
      <c r="H48" s="37">
        <v>0</v>
      </c>
      <c r="I48" s="36">
        <v>30</v>
      </c>
      <c r="J48" s="38">
        <v>30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2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89574</v>
      </c>
      <c r="F51" s="27">
        <f t="shared" ref="F51:M51" si="4">F52+F59+F62+F63+F64+F72+F73</f>
        <v>52629</v>
      </c>
      <c r="G51" s="27">
        <f t="shared" si="4"/>
        <v>46143</v>
      </c>
      <c r="H51" s="28">
        <f t="shared" si="4"/>
        <v>63955</v>
      </c>
      <c r="I51" s="27">
        <f t="shared" si="4"/>
        <v>63482</v>
      </c>
      <c r="J51" s="29">
        <f t="shared" si="4"/>
        <v>58717</v>
      </c>
      <c r="K51" s="27">
        <f t="shared" si="4"/>
        <v>63160</v>
      </c>
      <c r="L51" s="27">
        <f t="shared" si="4"/>
        <v>68646</v>
      </c>
      <c r="M51" s="27">
        <f t="shared" si="4"/>
        <v>65628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87855</v>
      </c>
      <c r="F52" s="36">
        <f t="shared" ref="F52:M52" si="5">F53+F56</f>
        <v>48957</v>
      </c>
      <c r="G52" s="36">
        <f t="shared" si="5"/>
        <v>45186</v>
      </c>
      <c r="H52" s="37">
        <f t="shared" si="5"/>
        <v>61424</v>
      </c>
      <c r="I52" s="36">
        <f t="shared" si="5"/>
        <v>59619</v>
      </c>
      <c r="J52" s="38">
        <f t="shared" si="5"/>
        <v>54824</v>
      </c>
      <c r="K52" s="36">
        <f t="shared" si="5"/>
        <v>60525</v>
      </c>
      <c r="L52" s="36">
        <f t="shared" si="5"/>
        <v>65924</v>
      </c>
      <c r="M52" s="36">
        <f t="shared" si="5"/>
        <v>62685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87855</v>
      </c>
      <c r="F56" s="59">
        <f t="shared" ref="F56:M56" si="7">SUM(F57:F58)</f>
        <v>48957</v>
      </c>
      <c r="G56" s="59">
        <f t="shared" si="7"/>
        <v>45186</v>
      </c>
      <c r="H56" s="60">
        <f t="shared" si="7"/>
        <v>61424</v>
      </c>
      <c r="I56" s="59">
        <f t="shared" si="7"/>
        <v>59619</v>
      </c>
      <c r="J56" s="61">
        <f t="shared" si="7"/>
        <v>54824</v>
      </c>
      <c r="K56" s="59">
        <f t="shared" si="7"/>
        <v>60525</v>
      </c>
      <c r="L56" s="59">
        <f t="shared" si="7"/>
        <v>65924</v>
      </c>
      <c r="M56" s="59">
        <f t="shared" si="7"/>
        <v>62685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87855</v>
      </c>
      <c r="F57" s="36">
        <v>48957</v>
      </c>
      <c r="G57" s="36">
        <v>45186</v>
      </c>
      <c r="H57" s="37">
        <v>61424</v>
      </c>
      <c r="I57" s="36">
        <v>59619</v>
      </c>
      <c r="J57" s="38">
        <v>54824</v>
      </c>
      <c r="K57" s="36">
        <v>60525</v>
      </c>
      <c r="L57" s="36">
        <v>65924</v>
      </c>
      <c r="M57" s="36">
        <v>62685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2870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2870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151</v>
      </c>
      <c r="F72" s="44">
        <v>255</v>
      </c>
      <c r="G72" s="44">
        <v>286</v>
      </c>
      <c r="H72" s="45">
        <v>1622</v>
      </c>
      <c r="I72" s="44">
        <v>2089</v>
      </c>
      <c r="J72" s="46">
        <v>2089</v>
      </c>
      <c r="K72" s="44">
        <v>1638</v>
      </c>
      <c r="L72" s="44">
        <v>1650</v>
      </c>
      <c r="M72" s="44">
        <v>1738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1568</v>
      </c>
      <c r="F73" s="44">
        <f t="shared" ref="F73:M73" si="12">SUM(F74:F75)</f>
        <v>547</v>
      </c>
      <c r="G73" s="44">
        <f t="shared" si="12"/>
        <v>671</v>
      </c>
      <c r="H73" s="45">
        <f t="shared" si="12"/>
        <v>909</v>
      </c>
      <c r="I73" s="44">
        <f t="shared" si="12"/>
        <v>1774</v>
      </c>
      <c r="J73" s="46">
        <f t="shared" si="12"/>
        <v>1804</v>
      </c>
      <c r="K73" s="44">
        <f t="shared" si="12"/>
        <v>997</v>
      </c>
      <c r="L73" s="44">
        <f t="shared" si="12"/>
        <v>1072</v>
      </c>
      <c r="M73" s="44">
        <f t="shared" si="12"/>
        <v>1205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1568</v>
      </c>
      <c r="F75" s="51">
        <v>547</v>
      </c>
      <c r="G75" s="51">
        <v>671</v>
      </c>
      <c r="H75" s="52">
        <v>909</v>
      </c>
      <c r="I75" s="51">
        <v>1774</v>
      </c>
      <c r="J75" s="53">
        <v>1804</v>
      </c>
      <c r="K75" s="51">
        <v>997</v>
      </c>
      <c r="L75" s="51">
        <v>1072</v>
      </c>
      <c r="M75" s="51">
        <v>1205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4391</v>
      </c>
      <c r="F77" s="27">
        <f t="shared" ref="F77:M77" si="13">F78+F81+F84+F85+F86+F87+F88</f>
        <v>4900</v>
      </c>
      <c r="G77" s="27">
        <f t="shared" si="13"/>
        <v>3753</v>
      </c>
      <c r="H77" s="28">
        <f t="shared" si="13"/>
        <v>2776</v>
      </c>
      <c r="I77" s="27">
        <f t="shared" si="13"/>
        <v>3768</v>
      </c>
      <c r="J77" s="29">
        <f t="shared" si="13"/>
        <v>3678</v>
      </c>
      <c r="K77" s="27">
        <f t="shared" si="13"/>
        <v>3474</v>
      </c>
      <c r="L77" s="27">
        <f t="shared" si="13"/>
        <v>2727</v>
      </c>
      <c r="M77" s="27">
        <f t="shared" si="13"/>
        <v>2873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4358</v>
      </c>
      <c r="F81" s="44">
        <f t="shared" ref="F81:M81" si="15">SUM(F82:F83)</f>
        <v>4900</v>
      </c>
      <c r="G81" s="44">
        <f t="shared" si="15"/>
        <v>3753</v>
      </c>
      <c r="H81" s="45">
        <f t="shared" si="15"/>
        <v>2776</v>
      </c>
      <c r="I81" s="44">
        <f t="shared" si="15"/>
        <v>3768</v>
      </c>
      <c r="J81" s="46">
        <f t="shared" si="15"/>
        <v>3678</v>
      </c>
      <c r="K81" s="44">
        <f t="shared" si="15"/>
        <v>3474</v>
      </c>
      <c r="L81" s="44">
        <f t="shared" si="15"/>
        <v>2727</v>
      </c>
      <c r="M81" s="44">
        <f t="shared" si="15"/>
        <v>2873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2075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2283</v>
      </c>
      <c r="F83" s="51">
        <v>4900</v>
      </c>
      <c r="G83" s="51">
        <v>3753</v>
      </c>
      <c r="H83" s="52">
        <v>2776</v>
      </c>
      <c r="I83" s="51">
        <v>3768</v>
      </c>
      <c r="J83" s="53">
        <v>3678</v>
      </c>
      <c r="K83" s="51">
        <v>3474</v>
      </c>
      <c r="L83" s="51">
        <v>2727</v>
      </c>
      <c r="M83" s="51">
        <v>2873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33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188</v>
      </c>
      <c r="F90" s="27">
        <v>654</v>
      </c>
      <c r="G90" s="27">
        <v>1720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388061</v>
      </c>
      <c r="F92" s="103">
        <f t="shared" ref="F92:M92" si="16">F4+F51+F77+F90</f>
        <v>379245</v>
      </c>
      <c r="G92" s="103">
        <f t="shared" si="16"/>
        <v>300530</v>
      </c>
      <c r="H92" s="104">
        <f t="shared" si="16"/>
        <v>348413</v>
      </c>
      <c r="I92" s="103">
        <f t="shared" si="16"/>
        <v>317456</v>
      </c>
      <c r="J92" s="105">
        <f t="shared" si="16"/>
        <v>316541</v>
      </c>
      <c r="K92" s="103">
        <f t="shared" si="16"/>
        <v>341625</v>
      </c>
      <c r="L92" s="103">
        <f t="shared" si="16"/>
        <v>362184</v>
      </c>
      <c r="M92" s="103">
        <f t="shared" si="16"/>
        <v>376081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108218</v>
      </c>
      <c r="F4" s="27">
        <f t="shared" ref="F4:M4" si="0">F5+F8+F47</f>
        <v>126642</v>
      </c>
      <c r="G4" s="27">
        <f t="shared" si="0"/>
        <v>109114</v>
      </c>
      <c r="H4" s="28">
        <f t="shared" si="0"/>
        <v>131284</v>
      </c>
      <c r="I4" s="27">
        <f t="shared" si="0"/>
        <v>94041</v>
      </c>
      <c r="J4" s="29">
        <f t="shared" si="0"/>
        <v>89895</v>
      </c>
      <c r="K4" s="27">
        <f t="shared" si="0"/>
        <v>108099</v>
      </c>
      <c r="L4" s="27">
        <f t="shared" si="0"/>
        <v>115052</v>
      </c>
      <c r="M4" s="27">
        <f t="shared" si="0"/>
        <v>120890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62234</v>
      </c>
      <c r="F5" s="59">
        <f t="shared" ref="F5:M5" si="1">SUM(F6:F7)</f>
        <v>70775</v>
      </c>
      <c r="G5" s="59">
        <f t="shared" si="1"/>
        <v>56503</v>
      </c>
      <c r="H5" s="60">
        <f t="shared" si="1"/>
        <v>73337</v>
      </c>
      <c r="I5" s="59">
        <f t="shared" si="1"/>
        <v>41149</v>
      </c>
      <c r="J5" s="61">
        <f t="shared" si="1"/>
        <v>39089</v>
      </c>
      <c r="K5" s="59">
        <f t="shared" si="1"/>
        <v>56838</v>
      </c>
      <c r="L5" s="59">
        <f t="shared" si="1"/>
        <v>60507</v>
      </c>
      <c r="M5" s="59">
        <f t="shared" si="1"/>
        <v>64412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54560</v>
      </c>
      <c r="F6" s="36">
        <v>61760</v>
      </c>
      <c r="G6" s="36">
        <v>49823</v>
      </c>
      <c r="H6" s="37">
        <v>66103</v>
      </c>
      <c r="I6" s="36">
        <v>36237</v>
      </c>
      <c r="J6" s="38">
        <v>31847</v>
      </c>
      <c r="K6" s="36">
        <v>50559</v>
      </c>
      <c r="L6" s="36">
        <v>51181</v>
      </c>
      <c r="M6" s="36">
        <v>54592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7674</v>
      </c>
      <c r="F7" s="51">
        <v>9015</v>
      </c>
      <c r="G7" s="51">
        <v>6680</v>
      </c>
      <c r="H7" s="52">
        <v>7234</v>
      </c>
      <c r="I7" s="51">
        <v>4912</v>
      </c>
      <c r="J7" s="53">
        <v>7242</v>
      </c>
      <c r="K7" s="51">
        <v>6279</v>
      </c>
      <c r="L7" s="51">
        <v>9326</v>
      </c>
      <c r="M7" s="51">
        <v>9820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45795</v>
      </c>
      <c r="F8" s="59">
        <f t="shared" ref="F8:M8" si="2">SUM(F9:F46)</f>
        <v>55669</v>
      </c>
      <c r="G8" s="59">
        <f t="shared" si="2"/>
        <v>52583</v>
      </c>
      <c r="H8" s="60">
        <f t="shared" si="2"/>
        <v>57947</v>
      </c>
      <c r="I8" s="59">
        <f t="shared" si="2"/>
        <v>52862</v>
      </c>
      <c r="J8" s="61">
        <f t="shared" si="2"/>
        <v>50776</v>
      </c>
      <c r="K8" s="59">
        <f t="shared" si="2"/>
        <v>51261</v>
      </c>
      <c r="L8" s="59">
        <f t="shared" si="2"/>
        <v>54545</v>
      </c>
      <c r="M8" s="59">
        <f t="shared" si="2"/>
        <v>56478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179</v>
      </c>
      <c r="F9" s="36">
        <v>118</v>
      </c>
      <c r="G9" s="36">
        <v>185</v>
      </c>
      <c r="H9" s="37">
        <v>240</v>
      </c>
      <c r="I9" s="36">
        <v>266</v>
      </c>
      <c r="J9" s="38">
        <v>266</v>
      </c>
      <c r="K9" s="36">
        <v>259</v>
      </c>
      <c r="L9" s="36">
        <v>301</v>
      </c>
      <c r="M9" s="36">
        <v>316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1160</v>
      </c>
      <c r="F10" s="44">
        <v>1838</v>
      </c>
      <c r="G10" s="44">
        <v>2199</v>
      </c>
      <c r="H10" s="45">
        <v>681</v>
      </c>
      <c r="I10" s="44">
        <v>924</v>
      </c>
      <c r="J10" s="46">
        <v>928</v>
      </c>
      <c r="K10" s="44">
        <v>1115</v>
      </c>
      <c r="L10" s="44">
        <v>1171</v>
      </c>
      <c r="M10" s="44">
        <v>1229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720</v>
      </c>
      <c r="F11" s="44">
        <v>558</v>
      </c>
      <c r="G11" s="44">
        <v>397</v>
      </c>
      <c r="H11" s="45">
        <v>1075</v>
      </c>
      <c r="I11" s="44">
        <v>323</v>
      </c>
      <c r="J11" s="46">
        <v>509</v>
      </c>
      <c r="K11" s="44">
        <v>434</v>
      </c>
      <c r="L11" s="44">
        <v>456</v>
      </c>
      <c r="M11" s="44">
        <v>479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4948</v>
      </c>
      <c r="F12" s="44">
        <v>3276</v>
      </c>
      <c r="G12" s="44">
        <v>4518</v>
      </c>
      <c r="H12" s="45">
        <v>5454</v>
      </c>
      <c r="I12" s="44">
        <v>4580</v>
      </c>
      <c r="J12" s="46">
        <v>4580</v>
      </c>
      <c r="K12" s="44">
        <v>4152</v>
      </c>
      <c r="L12" s="44">
        <v>4360</v>
      </c>
      <c r="M12" s="44">
        <v>4578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98</v>
      </c>
      <c r="F13" s="44">
        <v>125</v>
      </c>
      <c r="G13" s="44">
        <v>188</v>
      </c>
      <c r="H13" s="45">
        <v>218</v>
      </c>
      <c r="I13" s="44">
        <v>158</v>
      </c>
      <c r="J13" s="46">
        <v>158</v>
      </c>
      <c r="K13" s="44">
        <v>150</v>
      </c>
      <c r="L13" s="44">
        <v>158</v>
      </c>
      <c r="M13" s="44">
        <v>166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1495</v>
      </c>
      <c r="F14" s="44">
        <v>1679</v>
      </c>
      <c r="G14" s="44">
        <v>1223</v>
      </c>
      <c r="H14" s="45">
        <v>1431</v>
      </c>
      <c r="I14" s="44">
        <v>907</v>
      </c>
      <c r="J14" s="46">
        <v>916</v>
      </c>
      <c r="K14" s="44">
        <v>910</v>
      </c>
      <c r="L14" s="44">
        <v>955</v>
      </c>
      <c r="M14" s="44">
        <v>1003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2437</v>
      </c>
      <c r="F15" s="44">
        <v>2857</v>
      </c>
      <c r="G15" s="44">
        <v>2283</v>
      </c>
      <c r="H15" s="45">
        <v>4746</v>
      </c>
      <c r="I15" s="44">
        <v>3303</v>
      </c>
      <c r="J15" s="46">
        <v>3292</v>
      </c>
      <c r="K15" s="44">
        <v>2924</v>
      </c>
      <c r="L15" s="44">
        <v>3070</v>
      </c>
      <c r="M15" s="44">
        <v>3224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3054</v>
      </c>
      <c r="F16" s="44">
        <v>4232</v>
      </c>
      <c r="G16" s="44">
        <v>4378</v>
      </c>
      <c r="H16" s="45">
        <v>6234</v>
      </c>
      <c r="I16" s="44">
        <v>5427</v>
      </c>
      <c r="J16" s="46">
        <v>2334</v>
      </c>
      <c r="K16" s="44">
        <v>2482</v>
      </c>
      <c r="L16" s="44">
        <v>2671</v>
      </c>
      <c r="M16" s="44">
        <v>2805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296</v>
      </c>
      <c r="F17" s="44">
        <v>181</v>
      </c>
      <c r="G17" s="44">
        <v>1136</v>
      </c>
      <c r="H17" s="45">
        <v>3536</v>
      </c>
      <c r="I17" s="44">
        <v>325</v>
      </c>
      <c r="J17" s="46">
        <v>3401</v>
      </c>
      <c r="K17" s="44">
        <v>239</v>
      </c>
      <c r="L17" s="44">
        <v>251</v>
      </c>
      <c r="M17" s="44">
        <v>264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4715</v>
      </c>
      <c r="F21" s="44">
        <v>3650</v>
      </c>
      <c r="G21" s="44">
        <v>1</v>
      </c>
      <c r="H21" s="45">
        <v>211</v>
      </c>
      <c r="I21" s="44">
        <v>110</v>
      </c>
      <c r="J21" s="46">
        <v>110</v>
      </c>
      <c r="K21" s="44">
        <v>2</v>
      </c>
      <c r="L21" s="44">
        <v>3</v>
      </c>
      <c r="M21" s="44">
        <v>4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683</v>
      </c>
      <c r="F22" s="44">
        <v>1737</v>
      </c>
      <c r="G22" s="44">
        <v>1295</v>
      </c>
      <c r="H22" s="45">
        <v>1190</v>
      </c>
      <c r="I22" s="44">
        <v>2104</v>
      </c>
      <c r="J22" s="46">
        <v>1869</v>
      </c>
      <c r="K22" s="44">
        <v>2029</v>
      </c>
      <c r="L22" s="44">
        <v>1733</v>
      </c>
      <c r="M22" s="44">
        <v>1820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2239</v>
      </c>
      <c r="F23" s="44">
        <v>1552</v>
      </c>
      <c r="G23" s="44">
        <v>1331</v>
      </c>
      <c r="H23" s="45">
        <v>587</v>
      </c>
      <c r="I23" s="44">
        <v>4717</v>
      </c>
      <c r="J23" s="46">
        <v>1641</v>
      </c>
      <c r="K23" s="44">
        <v>4259</v>
      </c>
      <c r="L23" s="44">
        <v>5472</v>
      </c>
      <c r="M23" s="44">
        <v>5746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</v>
      </c>
      <c r="F24" s="44">
        <v>19</v>
      </c>
      <c r="G24" s="44">
        <v>105</v>
      </c>
      <c r="H24" s="45">
        <v>124</v>
      </c>
      <c r="I24" s="44">
        <v>110</v>
      </c>
      <c r="J24" s="46">
        <v>113</v>
      </c>
      <c r="K24" s="44">
        <v>72</v>
      </c>
      <c r="L24" s="44">
        <v>73</v>
      </c>
      <c r="M24" s="44">
        <v>77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2082</v>
      </c>
      <c r="J25" s="46">
        <v>2537</v>
      </c>
      <c r="K25" s="44">
        <v>2750</v>
      </c>
      <c r="L25" s="44">
        <v>3887</v>
      </c>
      <c r="M25" s="44">
        <v>4081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79</v>
      </c>
      <c r="F29" s="44">
        <v>74</v>
      </c>
      <c r="G29" s="44">
        <v>542</v>
      </c>
      <c r="H29" s="45">
        <v>234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1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</v>
      </c>
      <c r="F37" s="44">
        <v>6</v>
      </c>
      <c r="G37" s="44">
        <v>15</v>
      </c>
      <c r="H37" s="45">
        <v>15</v>
      </c>
      <c r="I37" s="44">
        <v>470</v>
      </c>
      <c r="J37" s="46">
        <v>482</v>
      </c>
      <c r="K37" s="44">
        <v>308</v>
      </c>
      <c r="L37" s="44">
        <v>323</v>
      </c>
      <c r="M37" s="44">
        <v>340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1621</v>
      </c>
      <c r="F38" s="44">
        <v>1460</v>
      </c>
      <c r="G38" s="44">
        <v>904</v>
      </c>
      <c r="H38" s="45">
        <v>1958</v>
      </c>
      <c r="I38" s="44">
        <v>1288</v>
      </c>
      <c r="J38" s="46">
        <v>1358</v>
      </c>
      <c r="K38" s="44">
        <v>1448</v>
      </c>
      <c r="L38" s="44">
        <v>1520</v>
      </c>
      <c r="M38" s="44">
        <v>1596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235</v>
      </c>
      <c r="F39" s="44">
        <v>3830</v>
      </c>
      <c r="G39" s="44">
        <v>4710</v>
      </c>
      <c r="H39" s="45">
        <v>4142</v>
      </c>
      <c r="I39" s="44">
        <v>2313</v>
      </c>
      <c r="J39" s="46">
        <v>2722</v>
      </c>
      <c r="K39" s="44">
        <v>2954</v>
      </c>
      <c r="L39" s="44">
        <v>3102</v>
      </c>
      <c r="M39" s="44">
        <v>3257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11941</v>
      </c>
      <c r="F40" s="44">
        <v>15922</v>
      </c>
      <c r="G40" s="44">
        <v>17477</v>
      </c>
      <c r="H40" s="45">
        <v>9873</v>
      </c>
      <c r="I40" s="44">
        <v>14808</v>
      </c>
      <c r="J40" s="46">
        <v>14812</v>
      </c>
      <c r="K40" s="44">
        <v>14337</v>
      </c>
      <c r="L40" s="44">
        <v>14371</v>
      </c>
      <c r="M40" s="44">
        <v>15090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8238</v>
      </c>
      <c r="F42" s="44">
        <v>9327</v>
      </c>
      <c r="G42" s="44">
        <v>6854</v>
      </c>
      <c r="H42" s="45">
        <v>10714</v>
      </c>
      <c r="I42" s="44">
        <v>5283</v>
      </c>
      <c r="J42" s="46">
        <v>5414</v>
      </c>
      <c r="K42" s="44">
        <v>4930</v>
      </c>
      <c r="L42" s="44">
        <v>5176</v>
      </c>
      <c r="M42" s="44">
        <v>5435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534</v>
      </c>
      <c r="F43" s="44">
        <v>1781</v>
      </c>
      <c r="G43" s="44">
        <v>511</v>
      </c>
      <c r="H43" s="45">
        <v>2862</v>
      </c>
      <c r="I43" s="44">
        <v>1580</v>
      </c>
      <c r="J43" s="46">
        <v>1580</v>
      </c>
      <c r="K43" s="44">
        <v>2500</v>
      </c>
      <c r="L43" s="44">
        <v>2389</v>
      </c>
      <c r="M43" s="44">
        <v>2509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479</v>
      </c>
      <c r="F44" s="44">
        <v>821</v>
      </c>
      <c r="G44" s="44">
        <v>593</v>
      </c>
      <c r="H44" s="45">
        <v>282</v>
      </c>
      <c r="I44" s="44">
        <v>1087</v>
      </c>
      <c r="J44" s="46">
        <v>1057</v>
      </c>
      <c r="K44" s="44">
        <v>795</v>
      </c>
      <c r="L44" s="44">
        <v>835</v>
      </c>
      <c r="M44" s="44">
        <v>877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636</v>
      </c>
      <c r="F45" s="44">
        <v>625</v>
      </c>
      <c r="G45" s="44">
        <v>1738</v>
      </c>
      <c r="H45" s="45">
        <v>2140</v>
      </c>
      <c r="I45" s="44">
        <v>697</v>
      </c>
      <c r="J45" s="46">
        <v>697</v>
      </c>
      <c r="K45" s="44">
        <v>2212</v>
      </c>
      <c r="L45" s="44">
        <v>2268</v>
      </c>
      <c r="M45" s="44">
        <v>1582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189</v>
      </c>
      <c r="F47" s="59">
        <f t="shared" ref="F47:M47" si="3">SUM(F48:F49)</f>
        <v>198</v>
      </c>
      <c r="G47" s="59">
        <f t="shared" si="3"/>
        <v>28</v>
      </c>
      <c r="H47" s="60">
        <f t="shared" si="3"/>
        <v>0</v>
      </c>
      <c r="I47" s="59">
        <f t="shared" si="3"/>
        <v>30</v>
      </c>
      <c r="J47" s="61">
        <f t="shared" si="3"/>
        <v>30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189</v>
      </c>
      <c r="F48" s="36">
        <v>198</v>
      </c>
      <c r="G48" s="36">
        <v>28</v>
      </c>
      <c r="H48" s="37">
        <v>0</v>
      </c>
      <c r="I48" s="36">
        <v>30</v>
      </c>
      <c r="J48" s="38">
        <v>30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192</v>
      </c>
      <c r="F51" s="27">
        <f t="shared" ref="F51:M51" si="4">F52+F59+F62+F63+F64+F72+F73</f>
        <v>393</v>
      </c>
      <c r="G51" s="27">
        <f t="shared" si="4"/>
        <v>186</v>
      </c>
      <c r="H51" s="28">
        <f t="shared" si="4"/>
        <v>169</v>
      </c>
      <c r="I51" s="27">
        <f t="shared" si="4"/>
        <v>1051</v>
      </c>
      <c r="J51" s="29">
        <f t="shared" si="4"/>
        <v>1051</v>
      </c>
      <c r="K51" s="27">
        <f t="shared" si="4"/>
        <v>182</v>
      </c>
      <c r="L51" s="27">
        <f t="shared" si="4"/>
        <v>183</v>
      </c>
      <c r="M51" s="27">
        <f t="shared" si="4"/>
        <v>193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192</v>
      </c>
      <c r="F73" s="44">
        <f t="shared" ref="F73:M73" si="12">SUM(F74:F75)</f>
        <v>393</v>
      </c>
      <c r="G73" s="44">
        <f t="shared" si="12"/>
        <v>186</v>
      </c>
      <c r="H73" s="45">
        <f t="shared" si="12"/>
        <v>169</v>
      </c>
      <c r="I73" s="44">
        <f t="shared" si="12"/>
        <v>1051</v>
      </c>
      <c r="J73" s="46">
        <f t="shared" si="12"/>
        <v>1051</v>
      </c>
      <c r="K73" s="44">
        <f t="shared" si="12"/>
        <v>182</v>
      </c>
      <c r="L73" s="44">
        <f t="shared" si="12"/>
        <v>183</v>
      </c>
      <c r="M73" s="44">
        <f t="shared" si="12"/>
        <v>193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192</v>
      </c>
      <c r="F75" s="51">
        <v>393</v>
      </c>
      <c r="G75" s="51">
        <v>186</v>
      </c>
      <c r="H75" s="52">
        <v>169</v>
      </c>
      <c r="I75" s="51">
        <v>1051</v>
      </c>
      <c r="J75" s="53">
        <v>1051</v>
      </c>
      <c r="K75" s="51">
        <v>182</v>
      </c>
      <c r="L75" s="51">
        <v>183</v>
      </c>
      <c r="M75" s="51">
        <v>193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1317</v>
      </c>
      <c r="F77" s="27">
        <f t="shared" ref="F77:M77" si="13">F78+F81+F84+F85+F86+F87+F88</f>
        <v>2429</v>
      </c>
      <c r="G77" s="27">
        <f t="shared" si="13"/>
        <v>2878</v>
      </c>
      <c r="H77" s="28">
        <f t="shared" si="13"/>
        <v>1206</v>
      </c>
      <c r="I77" s="27">
        <f t="shared" si="13"/>
        <v>2417</v>
      </c>
      <c r="J77" s="29">
        <f t="shared" si="13"/>
        <v>2351</v>
      </c>
      <c r="K77" s="27">
        <f t="shared" si="13"/>
        <v>1842</v>
      </c>
      <c r="L77" s="27">
        <f t="shared" si="13"/>
        <v>1278</v>
      </c>
      <c r="M77" s="27">
        <f t="shared" si="13"/>
        <v>1346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1317</v>
      </c>
      <c r="F81" s="44">
        <f t="shared" ref="F81:M81" si="15">SUM(F82:F83)</f>
        <v>2429</v>
      </c>
      <c r="G81" s="44">
        <f t="shared" si="15"/>
        <v>2878</v>
      </c>
      <c r="H81" s="45">
        <f t="shared" si="15"/>
        <v>1206</v>
      </c>
      <c r="I81" s="44">
        <f t="shared" si="15"/>
        <v>2417</v>
      </c>
      <c r="J81" s="46">
        <f t="shared" si="15"/>
        <v>2351</v>
      </c>
      <c r="K81" s="44">
        <f t="shared" si="15"/>
        <v>1842</v>
      </c>
      <c r="L81" s="44">
        <f t="shared" si="15"/>
        <v>1278</v>
      </c>
      <c r="M81" s="44">
        <f t="shared" si="15"/>
        <v>1346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1317</v>
      </c>
      <c r="F83" s="51">
        <v>2429</v>
      </c>
      <c r="G83" s="51">
        <v>2878</v>
      </c>
      <c r="H83" s="52">
        <v>1206</v>
      </c>
      <c r="I83" s="51">
        <v>2417</v>
      </c>
      <c r="J83" s="53">
        <v>2351</v>
      </c>
      <c r="K83" s="51">
        <v>1842</v>
      </c>
      <c r="L83" s="51">
        <v>1278</v>
      </c>
      <c r="M83" s="51">
        <v>1346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185</v>
      </c>
      <c r="F90" s="27">
        <v>615</v>
      </c>
      <c r="G90" s="27">
        <v>1720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109912</v>
      </c>
      <c r="F92" s="103">
        <f t="shared" ref="F92:M92" si="16">F4+F51+F77+F90</f>
        <v>130079</v>
      </c>
      <c r="G92" s="103">
        <f t="shared" si="16"/>
        <v>113898</v>
      </c>
      <c r="H92" s="104">
        <f t="shared" si="16"/>
        <v>132659</v>
      </c>
      <c r="I92" s="103">
        <f t="shared" si="16"/>
        <v>97509</v>
      </c>
      <c r="J92" s="105">
        <f t="shared" si="16"/>
        <v>93297</v>
      </c>
      <c r="K92" s="103">
        <f t="shared" si="16"/>
        <v>110123</v>
      </c>
      <c r="L92" s="103">
        <f t="shared" si="16"/>
        <v>116513</v>
      </c>
      <c r="M92" s="103">
        <f t="shared" si="16"/>
        <v>122429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107683</v>
      </c>
      <c r="F4" s="27">
        <f t="shared" ref="F4:M4" si="0">F5+F8+F47</f>
        <v>124279</v>
      </c>
      <c r="G4" s="27">
        <f t="shared" si="0"/>
        <v>76456</v>
      </c>
      <c r="H4" s="28">
        <f t="shared" si="0"/>
        <v>66519</v>
      </c>
      <c r="I4" s="27">
        <f t="shared" si="0"/>
        <v>68148</v>
      </c>
      <c r="J4" s="29">
        <f t="shared" si="0"/>
        <v>78584</v>
      </c>
      <c r="K4" s="27">
        <f t="shared" si="0"/>
        <v>79144</v>
      </c>
      <c r="L4" s="27">
        <f t="shared" si="0"/>
        <v>82591</v>
      </c>
      <c r="M4" s="27">
        <f t="shared" si="0"/>
        <v>87506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53739</v>
      </c>
      <c r="F5" s="59">
        <f t="shared" ref="F5:M5" si="1">SUM(F6:F7)</f>
        <v>67082</v>
      </c>
      <c r="G5" s="59">
        <f t="shared" si="1"/>
        <v>24898</v>
      </c>
      <c r="H5" s="60">
        <f t="shared" si="1"/>
        <v>31044</v>
      </c>
      <c r="I5" s="59">
        <f t="shared" si="1"/>
        <v>28544</v>
      </c>
      <c r="J5" s="61">
        <f t="shared" si="1"/>
        <v>31924</v>
      </c>
      <c r="K5" s="59">
        <f t="shared" si="1"/>
        <v>45793</v>
      </c>
      <c r="L5" s="59">
        <f t="shared" si="1"/>
        <v>48726</v>
      </c>
      <c r="M5" s="59">
        <f t="shared" si="1"/>
        <v>51847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44400</v>
      </c>
      <c r="F6" s="36">
        <v>55484</v>
      </c>
      <c r="G6" s="36">
        <v>21943</v>
      </c>
      <c r="H6" s="37">
        <v>27940</v>
      </c>
      <c r="I6" s="36">
        <v>25077</v>
      </c>
      <c r="J6" s="38">
        <v>28957</v>
      </c>
      <c r="K6" s="36">
        <v>42184</v>
      </c>
      <c r="L6" s="36">
        <v>45334</v>
      </c>
      <c r="M6" s="36">
        <v>48274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9339</v>
      </c>
      <c r="F7" s="51">
        <v>11598</v>
      </c>
      <c r="G7" s="51">
        <v>2955</v>
      </c>
      <c r="H7" s="52">
        <v>3104</v>
      </c>
      <c r="I7" s="51">
        <v>3467</v>
      </c>
      <c r="J7" s="53">
        <v>2967</v>
      </c>
      <c r="K7" s="51">
        <v>3609</v>
      </c>
      <c r="L7" s="51">
        <v>3392</v>
      </c>
      <c r="M7" s="51">
        <v>3573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53930</v>
      </c>
      <c r="F8" s="59">
        <f t="shared" ref="F8:M8" si="2">SUM(F9:F46)</f>
        <v>57181</v>
      </c>
      <c r="G8" s="59">
        <f t="shared" si="2"/>
        <v>51558</v>
      </c>
      <c r="H8" s="60">
        <f t="shared" si="2"/>
        <v>35475</v>
      </c>
      <c r="I8" s="59">
        <f t="shared" si="2"/>
        <v>39604</v>
      </c>
      <c r="J8" s="61">
        <f t="shared" si="2"/>
        <v>46660</v>
      </c>
      <c r="K8" s="59">
        <f t="shared" si="2"/>
        <v>33351</v>
      </c>
      <c r="L8" s="59">
        <f t="shared" si="2"/>
        <v>33865</v>
      </c>
      <c r="M8" s="59">
        <f t="shared" si="2"/>
        <v>35659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38</v>
      </c>
      <c r="F9" s="36">
        <v>166</v>
      </c>
      <c r="G9" s="36">
        <v>51</v>
      </c>
      <c r="H9" s="37">
        <v>84</v>
      </c>
      <c r="I9" s="36">
        <v>145</v>
      </c>
      <c r="J9" s="38">
        <v>156</v>
      </c>
      <c r="K9" s="36">
        <v>146</v>
      </c>
      <c r="L9" s="36">
        <v>98</v>
      </c>
      <c r="M9" s="36">
        <v>96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133</v>
      </c>
      <c r="F11" s="44">
        <v>472</v>
      </c>
      <c r="G11" s="44">
        <v>35</v>
      </c>
      <c r="H11" s="45">
        <v>264</v>
      </c>
      <c r="I11" s="44">
        <v>556</v>
      </c>
      <c r="J11" s="46">
        <v>564</v>
      </c>
      <c r="K11" s="44">
        <v>464</v>
      </c>
      <c r="L11" s="44">
        <v>290</v>
      </c>
      <c r="M11" s="44">
        <v>296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1278</v>
      </c>
      <c r="F14" s="44">
        <v>718</v>
      </c>
      <c r="G14" s="44">
        <v>1118</v>
      </c>
      <c r="H14" s="45">
        <v>429</v>
      </c>
      <c r="I14" s="44">
        <v>1299</v>
      </c>
      <c r="J14" s="46">
        <v>881</v>
      </c>
      <c r="K14" s="44">
        <v>1132</v>
      </c>
      <c r="L14" s="44">
        <v>892</v>
      </c>
      <c r="M14" s="44">
        <v>955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926</v>
      </c>
      <c r="F15" s="44">
        <v>0</v>
      </c>
      <c r="G15" s="44">
        <v>0</v>
      </c>
      <c r="H15" s="45">
        <v>0</v>
      </c>
      <c r="I15" s="44">
        <v>4</v>
      </c>
      <c r="J15" s="46">
        <v>4</v>
      </c>
      <c r="K15" s="44">
        <v>31</v>
      </c>
      <c r="L15" s="44">
        <v>1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43439</v>
      </c>
      <c r="F17" s="44">
        <v>48434</v>
      </c>
      <c r="G17" s="44">
        <v>41682</v>
      </c>
      <c r="H17" s="45">
        <v>24462</v>
      </c>
      <c r="I17" s="44">
        <v>27131</v>
      </c>
      <c r="J17" s="46">
        <v>34893</v>
      </c>
      <c r="K17" s="44">
        <v>21955</v>
      </c>
      <c r="L17" s="44">
        <v>20785</v>
      </c>
      <c r="M17" s="44">
        <v>21887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413</v>
      </c>
      <c r="F21" s="44">
        <v>0</v>
      </c>
      <c r="G21" s="44">
        <v>2867</v>
      </c>
      <c r="H21" s="45">
        <v>899</v>
      </c>
      <c r="I21" s="44">
        <v>2313</v>
      </c>
      <c r="J21" s="46">
        <v>1663</v>
      </c>
      <c r="K21" s="44">
        <v>946</v>
      </c>
      <c r="L21" s="44">
        <v>990</v>
      </c>
      <c r="M21" s="44">
        <v>1042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63</v>
      </c>
      <c r="F22" s="44">
        <v>0</v>
      </c>
      <c r="G22" s="44">
        <v>142</v>
      </c>
      <c r="H22" s="45">
        <v>74</v>
      </c>
      <c r="I22" s="44">
        <v>105</v>
      </c>
      <c r="J22" s="46">
        <v>123</v>
      </c>
      <c r="K22" s="44">
        <v>65</v>
      </c>
      <c r="L22" s="44">
        <v>87</v>
      </c>
      <c r="M22" s="44">
        <v>91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4</v>
      </c>
      <c r="G23" s="44">
        <v>0</v>
      </c>
      <c r="H23" s="45">
        <v>1331</v>
      </c>
      <c r="I23" s="44">
        <v>145</v>
      </c>
      <c r="J23" s="46">
        <v>0</v>
      </c>
      <c r="K23" s="44">
        <v>1878</v>
      </c>
      <c r="L23" s="44">
        <v>2124</v>
      </c>
      <c r="M23" s="44">
        <v>2237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423</v>
      </c>
      <c r="F24" s="44">
        <v>3</v>
      </c>
      <c r="G24" s="44">
        <v>3</v>
      </c>
      <c r="H24" s="45">
        <v>33</v>
      </c>
      <c r="I24" s="44">
        <v>15</v>
      </c>
      <c r="J24" s="46">
        <v>18</v>
      </c>
      <c r="K24" s="44">
        <v>27</v>
      </c>
      <c r="L24" s="44">
        <v>37</v>
      </c>
      <c r="M24" s="44">
        <v>42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25</v>
      </c>
      <c r="F29" s="44">
        <v>15</v>
      </c>
      <c r="G29" s="44">
        <v>17</v>
      </c>
      <c r="H29" s="45">
        <v>72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1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191</v>
      </c>
      <c r="F37" s="44">
        <v>695</v>
      </c>
      <c r="G37" s="44">
        <v>2</v>
      </c>
      <c r="H37" s="45">
        <v>233</v>
      </c>
      <c r="I37" s="44">
        <v>60</v>
      </c>
      <c r="J37" s="46">
        <v>57</v>
      </c>
      <c r="K37" s="44">
        <v>55</v>
      </c>
      <c r="L37" s="44">
        <v>587</v>
      </c>
      <c r="M37" s="44">
        <v>608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463</v>
      </c>
      <c r="F38" s="44">
        <v>169</v>
      </c>
      <c r="G38" s="44">
        <v>528</v>
      </c>
      <c r="H38" s="45">
        <v>936</v>
      </c>
      <c r="I38" s="44">
        <v>493</v>
      </c>
      <c r="J38" s="46">
        <v>535</v>
      </c>
      <c r="K38" s="44">
        <v>544</v>
      </c>
      <c r="L38" s="44">
        <v>1713</v>
      </c>
      <c r="M38" s="44">
        <v>1774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90</v>
      </c>
      <c r="F39" s="44">
        <v>63</v>
      </c>
      <c r="G39" s="44">
        <v>0</v>
      </c>
      <c r="H39" s="45">
        <v>288</v>
      </c>
      <c r="I39" s="44">
        <v>0</v>
      </c>
      <c r="J39" s="46">
        <v>0</v>
      </c>
      <c r="K39" s="44">
        <v>0</v>
      </c>
      <c r="L39" s="44">
        <v>180</v>
      </c>
      <c r="M39" s="44">
        <v>253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5978</v>
      </c>
      <c r="F42" s="44">
        <v>5335</v>
      </c>
      <c r="G42" s="44">
        <v>4866</v>
      </c>
      <c r="H42" s="45">
        <v>3880</v>
      </c>
      <c r="I42" s="44">
        <v>4792</v>
      </c>
      <c r="J42" s="46">
        <v>4937</v>
      </c>
      <c r="K42" s="44">
        <v>4082</v>
      </c>
      <c r="L42" s="44">
        <v>4788</v>
      </c>
      <c r="M42" s="44">
        <v>5030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190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374</v>
      </c>
      <c r="F44" s="44">
        <v>823</v>
      </c>
      <c r="G44" s="44">
        <v>246</v>
      </c>
      <c r="H44" s="45">
        <v>823</v>
      </c>
      <c r="I44" s="44">
        <v>728</v>
      </c>
      <c r="J44" s="46">
        <v>821</v>
      </c>
      <c r="K44" s="44">
        <v>394</v>
      </c>
      <c r="L44" s="44">
        <v>1148</v>
      </c>
      <c r="M44" s="44">
        <v>1175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96</v>
      </c>
      <c r="F45" s="44">
        <v>284</v>
      </c>
      <c r="G45" s="44">
        <v>0</v>
      </c>
      <c r="H45" s="45">
        <v>1667</v>
      </c>
      <c r="I45" s="44">
        <v>1818</v>
      </c>
      <c r="J45" s="46">
        <v>1818</v>
      </c>
      <c r="K45" s="44">
        <v>1632</v>
      </c>
      <c r="L45" s="44">
        <v>145</v>
      </c>
      <c r="M45" s="44">
        <v>173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14</v>
      </c>
      <c r="F47" s="59">
        <f t="shared" ref="F47:M47" si="3">SUM(F48:F49)</f>
        <v>16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14</v>
      </c>
      <c r="F48" s="36">
        <v>16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77588</v>
      </c>
      <c r="F51" s="27">
        <f t="shared" ref="F51:M51" si="4">F52+F59+F62+F63+F64+F72+F73</f>
        <v>37082</v>
      </c>
      <c r="G51" s="27">
        <f t="shared" si="4"/>
        <v>24894</v>
      </c>
      <c r="H51" s="28">
        <f t="shared" si="4"/>
        <v>41872</v>
      </c>
      <c r="I51" s="27">
        <f t="shared" si="4"/>
        <v>45783</v>
      </c>
      <c r="J51" s="29">
        <f t="shared" si="4"/>
        <v>40751</v>
      </c>
      <c r="K51" s="27">
        <f t="shared" si="4"/>
        <v>35008</v>
      </c>
      <c r="L51" s="27">
        <f t="shared" si="4"/>
        <v>39800</v>
      </c>
      <c r="M51" s="27">
        <f t="shared" si="4"/>
        <v>35253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76377</v>
      </c>
      <c r="F52" s="36">
        <f t="shared" ref="F52:M52" si="5">F53+F56</f>
        <v>34127</v>
      </c>
      <c r="G52" s="36">
        <f t="shared" si="5"/>
        <v>24860</v>
      </c>
      <c r="H52" s="37">
        <f t="shared" si="5"/>
        <v>40557</v>
      </c>
      <c r="I52" s="36">
        <f t="shared" si="5"/>
        <v>45619</v>
      </c>
      <c r="J52" s="38">
        <f t="shared" si="5"/>
        <v>40557</v>
      </c>
      <c r="K52" s="36">
        <f t="shared" si="5"/>
        <v>33642</v>
      </c>
      <c r="L52" s="36">
        <f t="shared" si="5"/>
        <v>38384</v>
      </c>
      <c r="M52" s="36">
        <f t="shared" si="5"/>
        <v>33685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76377</v>
      </c>
      <c r="F56" s="51">
        <f t="shared" ref="F56:M56" si="7">SUM(F57:F58)</f>
        <v>34127</v>
      </c>
      <c r="G56" s="51">
        <f t="shared" si="7"/>
        <v>24860</v>
      </c>
      <c r="H56" s="52">
        <f t="shared" si="7"/>
        <v>40557</v>
      </c>
      <c r="I56" s="51">
        <f t="shared" si="7"/>
        <v>45619</v>
      </c>
      <c r="J56" s="53">
        <f t="shared" si="7"/>
        <v>40557</v>
      </c>
      <c r="K56" s="51">
        <f t="shared" si="7"/>
        <v>33642</v>
      </c>
      <c r="L56" s="51">
        <f t="shared" si="7"/>
        <v>38384</v>
      </c>
      <c r="M56" s="51">
        <f t="shared" si="7"/>
        <v>33685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76377</v>
      </c>
      <c r="F57" s="36">
        <v>34127</v>
      </c>
      <c r="G57" s="36">
        <v>24860</v>
      </c>
      <c r="H57" s="37">
        <v>40557</v>
      </c>
      <c r="I57" s="36">
        <v>45619</v>
      </c>
      <c r="J57" s="38">
        <v>40557</v>
      </c>
      <c r="K57" s="36">
        <v>33642</v>
      </c>
      <c r="L57" s="36">
        <v>38384</v>
      </c>
      <c r="M57" s="36">
        <v>33685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2870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2870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1200</v>
      </c>
      <c r="I72" s="44">
        <v>0</v>
      </c>
      <c r="J72" s="46">
        <v>0</v>
      </c>
      <c r="K72" s="44">
        <v>1200</v>
      </c>
      <c r="L72" s="44">
        <v>1200</v>
      </c>
      <c r="M72" s="44">
        <v>1264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1211</v>
      </c>
      <c r="F73" s="44">
        <f t="shared" ref="F73:M73" si="12">SUM(F74:F75)</f>
        <v>85</v>
      </c>
      <c r="G73" s="44">
        <f t="shared" si="12"/>
        <v>34</v>
      </c>
      <c r="H73" s="45">
        <f t="shared" si="12"/>
        <v>115</v>
      </c>
      <c r="I73" s="44">
        <f t="shared" si="12"/>
        <v>164</v>
      </c>
      <c r="J73" s="46">
        <f t="shared" si="12"/>
        <v>194</v>
      </c>
      <c r="K73" s="44">
        <f t="shared" si="12"/>
        <v>166</v>
      </c>
      <c r="L73" s="44">
        <f t="shared" si="12"/>
        <v>216</v>
      </c>
      <c r="M73" s="44">
        <f t="shared" si="12"/>
        <v>304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1211</v>
      </c>
      <c r="F75" s="51">
        <v>85</v>
      </c>
      <c r="G75" s="51">
        <v>34</v>
      </c>
      <c r="H75" s="52">
        <v>115</v>
      </c>
      <c r="I75" s="51">
        <v>164</v>
      </c>
      <c r="J75" s="53">
        <v>194</v>
      </c>
      <c r="K75" s="51">
        <v>166</v>
      </c>
      <c r="L75" s="51">
        <v>216</v>
      </c>
      <c r="M75" s="51">
        <v>304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344</v>
      </c>
      <c r="F77" s="27">
        <f t="shared" ref="F77:M77" si="13">F78+F81+F84+F85+F86+F87+F88</f>
        <v>476</v>
      </c>
      <c r="G77" s="27">
        <f t="shared" si="13"/>
        <v>431</v>
      </c>
      <c r="H77" s="28">
        <f t="shared" si="13"/>
        <v>609</v>
      </c>
      <c r="I77" s="27">
        <f t="shared" si="13"/>
        <v>699</v>
      </c>
      <c r="J77" s="29">
        <f t="shared" si="13"/>
        <v>675</v>
      </c>
      <c r="K77" s="27">
        <f t="shared" si="13"/>
        <v>632</v>
      </c>
      <c r="L77" s="27">
        <f t="shared" si="13"/>
        <v>415</v>
      </c>
      <c r="M77" s="27">
        <f t="shared" si="13"/>
        <v>438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344</v>
      </c>
      <c r="F81" s="44">
        <f t="shared" ref="F81:M81" si="15">SUM(F82:F83)</f>
        <v>476</v>
      </c>
      <c r="G81" s="44">
        <f t="shared" si="15"/>
        <v>431</v>
      </c>
      <c r="H81" s="45">
        <f t="shared" si="15"/>
        <v>609</v>
      </c>
      <c r="I81" s="44">
        <f t="shared" si="15"/>
        <v>699</v>
      </c>
      <c r="J81" s="46">
        <f t="shared" si="15"/>
        <v>675</v>
      </c>
      <c r="K81" s="44">
        <f t="shared" si="15"/>
        <v>632</v>
      </c>
      <c r="L81" s="44">
        <f t="shared" si="15"/>
        <v>415</v>
      </c>
      <c r="M81" s="44">
        <f t="shared" si="15"/>
        <v>438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344</v>
      </c>
      <c r="F83" s="51">
        <v>476</v>
      </c>
      <c r="G83" s="51">
        <v>431</v>
      </c>
      <c r="H83" s="52">
        <v>609</v>
      </c>
      <c r="I83" s="51">
        <v>699</v>
      </c>
      <c r="J83" s="53">
        <v>675</v>
      </c>
      <c r="K83" s="51">
        <v>632</v>
      </c>
      <c r="L83" s="51">
        <v>415</v>
      </c>
      <c r="M83" s="51">
        <v>438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33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185615</v>
      </c>
      <c r="F92" s="103">
        <f t="shared" ref="F92:M92" si="16">F4+F51+F77+F90</f>
        <v>161870</v>
      </c>
      <c r="G92" s="103">
        <f t="shared" si="16"/>
        <v>101781</v>
      </c>
      <c r="H92" s="104">
        <f t="shared" si="16"/>
        <v>109000</v>
      </c>
      <c r="I92" s="103">
        <f t="shared" si="16"/>
        <v>114630</v>
      </c>
      <c r="J92" s="105">
        <f t="shared" si="16"/>
        <v>120010</v>
      </c>
      <c r="K92" s="103">
        <f t="shared" si="16"/>
        <v>114784</v>
      </c>
      <c r="L92" s="103">
        <f t="shared" si="16"/>
        <v>122806</v>
      </c>
      <c r="M92" s="103">
        <f t="shared" si="16"/>
        <v>123197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53088</v>
      </c>
      <c r="F4" s="27">
        <f t="shared" ref="F4:M4" si="0">F5+F8+F47</f>
        <v>40264</v>
      </c>
      <c r="G4" s="27">
        <f t="shared" si="0"/>
        <v>31950</v>
      </c>
      <c r="H4" s="28">
        <f t="shared" si="0"/>
        <v>53469</v>
      </c>
      <c r="I4" s="27">
        <f t="shared" si="0"/>
        <v>48204</v>
      </c>
      <c r="J4" s="29">
        <f t="shared" si="0"/>
        <v>51871</v>
      </c>
      <c r="K4" s="27">
        <f t="shared" si="0"/>
        <v>45163</v>
      </c>
      <c r="L4" s="27">
        <f t="shared" si="0"/>
        <v>47976</v>
      </c>
      <c r="M4" s="27">
        <f t="shared" si="0"/>
        <v>51165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22198</v>
      </c>
      <c r="F5" s="59">
        <f t="shared" ref="F5:M5" si="1">SUM(F6:F7)</f>
        <v>23036</v>
      </c>
      <c r="G5" s="59">
        <f t="shared" si="1"/>
        <v>24952</v>
      </c>
      <c r="H5" s="60">
        <f t="shared" si="1"/>
        <v>34094</v>
      </c>
      <c r="I5" s="59">
        <f t="shared" si="1"/>
        <v>28079</v>
      </c>
      <c r="J5" s="61">
        <f t="shared" si="1"/>
        <v>29079</v>
      </c>
      <c r="K5" s="59">
        <f t="shared" si="1"/>
        <v>32366</v>
      </c>
      <c r="L5" s="59">
        <f t="shared" si="1"/>
        <v>34438</v>
      </c>
      <c r="M5" s="59">
        <f t="shared" si="1"/>
        <v>36645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19541</v>
      </c>
      <c r="F6" s="36">
        <v>20173</v>
      </c>
      <c r="G6" s="36">
        <v>21838</v>
      </c>
      <c r="H6" s="37">
        <v>30685</v>
      </c>
      <c r="I6" s="36">
        <v>24670</v>
      </c>
      <c r="J6" s="38">
        <v>25670</v>
      </c>
      <c r="K6" s="36">
        <v>28420</v>
      </c>
      <c r="L6" s="36">
        <v>30716</v>
      </c>
      <c r="M6" s="36">
        <v>32726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2657</v>
      </c>
      <c r="F7" s="51">
        <v>2863</v>
      </c>
      <c r="G7" s="51">
        <v>3114</v>
      </c>
      <c r="H7" s="52">
        <v>3409</v>
      </c>
      <c r="I7" s="51">
        <v>3409</v>
      </c>
      <c r="J7" s="53">
        <v>3409</v>
      </c>
      <c r="K7" s="51">
        <v>3946</v>
      </c>
      <c r="L7" s="51">
        <v>3722</v>
      </c>
      <c r="M7" s="51">
        <v>3919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30862</v>
      </c>
      <c r="F8" s="59">
        <f t="shared" ref="F8:M8" si="2">SUM(F9:F46)</f>
        <v>17228</v>
      </c>
      <c r="G8" s="59">
        <f t="shared" si="2"/>
        <v>6998</v>
      </c>
      <c r="H8" s="60">
        <f t="shared" si="2"/>
        <v>19375</v>
      </c>
      <c r="I8" s="59">
        <f t="shared" si="2"/>
        <v>20125</v>
      </c>
      <c r="J8" s="61">
        <f t="shared" si="2"/>
        <v>22792</v>
      </c>
      <c r="K8" s="59">
        <f t="shared" si="2"/>
        <v>12797</v>
      </c>
      <c r="L8" s="59">
        <f t="shared" si="2"/>
        <v>13538</v>
      </c>
      <c r="M8" s="59">
        <f t="shared" si="2"/>
        <v>14520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15</v>
      </c>
      <c r="F9" s="36">
        <v>24</v>
      </c>
      <c r="G9" s="36">
        <v>27</v>
      </c>
      <c r="H9" s="37">
        <v>69</v>
      </c>
      <c r="I9" s="36">
        <v>67</v>
      </c>
      <c r="J9" s="38">
        <v>67</v>
      </c>
      <c r="K9" s="36">
        <v>72</v>
      </c>
      <c r="L9" s="36">
        <v>80</v>
      </c>
      <c r="M9" s="36">
        <v>88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</v>
      </c>
      <c r="F10" s="44">
        <v>150</v>
      </c>
      <c r="G10" s="44">
        <v>21</v>
      </c>
      <c r="H10" s="45">
        <v>93</v>
      </c>
      <c r="I10" s="44">
        <v>205</v>
      </c>
      <c r="J10" s="46">
        <v>205</v>
      </c>
      <c r="K10" s="44">
        <v>166</v>
      </c>
      <c r="L10" s="44">
        <v>103</v>
      </c>
      <c r="M10" s="44">
        <v>108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112</v>
      </c>
      <c r="F11" s="44">
        <v>397</v>
      </c>
      <c r="G11" s="44">
        <v>43</v>
      </c>
      <c r="H11" s="45">
        <v>527</v>
      </c>
      <c r="I11" s="44">
        <v>592</v>
      </c>
      <c r="J11" s="46">
        <v>592</v>
      </c>
      <c r="K11" s="44">
        <v>912</v>
      </c>
      <c r="L11" s="44">
        <v>354</v>
      </c>
      <c r="M11" s="44">
        <v>383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740</v>
      </c>
      <c r="F14" s="44">
        <v>1040</v>
      </c>
      <c r="G14" s="44">
        <v>701</v>
      </c>
      <c r="H14" s="45">
        <v>795</v>
      </c>
      <c r="I14" s="44">
        <v>780</v>
      </c>
      <c r="J14" s="46">
        <v>780</v>
      </c>
      <c r="K14" s="44">
        <v>1118</v>
      </c>
      <c r="L14" s="44">
        <v>760</v>
      </c>
      <c r="M14" s="44">
        <v>805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392</v>
      </c>
      <c r="F15" s="44">
        <v>7</v>
      </c>
      <c r="G15" s="44">
        <v>0</v>
      </c>
      <c r="H15" s="45">
        <v>0</v>
      </c>
      <c r="I15" s="44">
        <v>8</v>
      </c>
      <c r="J15" s="46">
        <v>8</v>
      </c>
      <c r="K15" s="44">
        <v>4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57</v>
      </c>
      <c r="F17" s="44">
        <v>313</v>
      </c>
      <c r="G17" s="44">
        <v>768</v>
      </c>
      <c r="H17" s="45">
        <v>2726</v>
      </c>
      <c r="I17" s="44">
        <v>1479</v>
      </c>
      <c r="J17" s="46">
        <v>1479</v>
      </c>
      <c r="K17" s="44">
        <v>1925</v>
      </c>
      <c r="L17" s="44">
        <v>1638</v>
      </c>
      <c r="M17" s="44">
        <v>1646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66</v>
      </c>
      <c r="G21" s="44">
        <v>0</v>
      </c>
      <c r="H21" s="45">
        <v>253</v>
      </c>
      <c r="I21" s="44">
        <v>134</v>
      </c>
      <c r="J21" s="46">
        <v>134</v>
      </c>
      <c r="K21" s="44">
        <v>120</v>
      </c>
      <c r="L21" s="44">
        <v>270</v>
      </c>
      <c r="M21" s="44">
        <v>284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24990</v>
      </c>
      <c r="F22" s="44">
        <v>10431</v>
      </c>
      <c r="G22" s="44">
        <v>530</v>
      </c>
      <c r="H22" s="45">
        <v>5095</v>
      </c>
      <c r="I22" s="44">
        <v>9152</v>
      </c>
      <c r="J22" s="46">
        <v>11819</v>
      </c>
      <c r="K22" s="44">
        <v>58</v>
      </c>
      <c r="L22" s="44">
        <v>102</v>
      </c>
      <c r="M22" s="44">
        <v>372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</v>
      </c>
      <c r="F24" s="44">
        <v>1</v>
      </c>
      <c r="G24" s="44">
        <v>0</v>
      </c>
      <c r="H24" s="45">
        <v>21</v>
      </c>
      <c r="I24" s="44">
        <v>16</v>
      </c>
      <c r="J24" s="46">
        <v>16</v>
      </c>
      <c r="K24" s="44">
        <v>11</v>
      </c>
      <c r="L24" s="44">
        <v>25</v>
      </c>
      <c r="M24" s="44">
        <v>26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9</v>
      </c>
      <c r="F29" s="44">
        <v>11</v>
      </c>
      <c r="G29" s="44">
        <v>10</v>
      </c>
      <c r="H29" s="45">
        <v>45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21</v>
      </c>
      <c r="F37" s="44">
        <v>0</v>
      </c>
      <c r="G37" s="44">
        <v>0</v>
      </c>
      <c r="H37" s="45">
        <v>0</v>
      </c>
      <c r="I37" s="44">
        <v>95</v>
      </c>
      <c r="J37" s="46">
        <v>95</v>
      </c>
      <c r="K37" s="44">
        <v>70</v>
      </c>
      <c r="L37" s="44">
        <v>57</v>
      </c>
      <c r="M37" s="44">
        <v>59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311</v>
      </c>
      <c r="F38" s="44">
        <v>358</v>
      </c>
      <c r="G38" s="44">
        <v>337</v>
      </c>
      <c r="H38" s="45">
        <v>512</v>
      </c>
      <c r="I38" s="44">
        <v>773</v>
      </c>
      <c r="J38" s="46">
        <v>773</v>
      </c>
      <c r="K38" s="44">
        <v>812</v>
      </c>
      <c r="L38" s="44">
        <v>565</v>
      </c>
      <c r="M38" s="44">
        <v>595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58</v>
      </c>
      <c r="F39" s="44">
        <v>48</v>
      </c>
      <c r="G39" s="44">
        <v>0</v>
      </c>
      <c r="H39" s="45">
        <v>211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1912</v>
      </c>
      <c r="F42" s="44">
        <v>1743</v>
      </c>
      <c r="G42" s="44">
        <v>2330</v>
      </c>
      <c r="H42" s="45">
        <v>4947</v>
      </c>
      <c r="I42" s="44">
        <v>3082</v>
      </c>
      <c r="J42" s="46">
        <v>3082</v>
      </c>
      <c r="K42" s="44">
        <v>3975</v>
      </c>
      <c r="L42" s="44">
        <v>5833</v>
      </c>
      <c r="M42" s="44">
        <v>6163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2095</v>
      </c>
      <c r="F44" s="44">
        <v>2491</v>
      </c>
      <c r="G44" s="44">
        <v>2122</v>
      </c>
      <c r="H44" s="45">
        <v>3909</v>
      </c>
      <c r="I44" s="44">
        <v>2777</v>
      </c>
      <c r="J44" s="46">
        <v>2777</v>
      </c>
      <c r="K44" s="44">
        <v>2743</v>
      </c>
      <c r="L44" s="44">
        <v>3470</v>
      </c>
      <c r="M44" s="44">
        <v>3694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131</v>
      </c>
      <c r="F45" s="44">
        <v>148</v>
      </c>
      <c r="G45" s="44">
        <v>109</v>
      </c>
      <c r="H45" s="45">
        <v>172</v>
      </c>
      <c r="I45" s="44">
        <v>957</v>
      </c>
      <c r="J45" s="46">
        <v>957</v>
      </c>
      <c r="K45" s="44">
        <v>802</v>
      </c>
      <c r="L45" s="44">
        <v>281</v>
      </c>
      <c r="M45" s="44">
        <v>297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8</v>
      </c>
      <c r="J46" s="53">
        <v>8</v>
      </c>
      <c r="K46" s="51">
        <v>9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28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26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2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11494</v>
      </c>
      <c r="F51" s="27">
        <f t="shared" ref="F51:M51" si="4">F52+F59+F62+F63+F64+F72+F73</f>
        <v>14849</v>
      </c>
      <c r="G51" s="27">
        <f t="shared" si="4"/>
        <v>20576</v>
      </c>
      <c r="H51" s="28">
        <f t="shared" si="4"/>
        <v>21005</v>
      </c>
      <c r="I51" s="27">
        <f t="shared" si="4"/>
        <v>14234</v>
      </c>
      <c r="J51" s="29">
        <f t="shared" si="4"/>
        <v>14501</v>
      </c>
      <c r="K51" s="27">
        <f t="shared" si="4"/>
        <v>27026</v>
      </c>
      <c r="L51" s="27">
        <f t="shared" si="4"/>
        <v>27686</v>
      </c>
      <c r="M51" s="27">
        <f t="shared" si="4"/>
        <v>29153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11478</v>
      </c>
      <c r="F52" s="36">
        <f t="shared" ref="F52:M52" si="5">F53+F56</f>
        <v>14830</v>
      </c>
      <c r="G52" s="36">
        <f t="shared" si="5"/>
        <v>20326</v>
      </c>
      <c r="H52" s="37">
        <f t="shared" si="5"/>
        <v>20867</v>
      </c>
      <c r="I52" s="36">
        <f t="shared" si="5"/>
        <v>14000</v>
      </c>
      <c r="J52" s="38">
        <f t="shared" si="5"/>
        <v>14267</v>
      </c>
      <c r="K52" s="36">
        <f t="shared" si="5"/>
        <v>26883</v>
      </c>
      <c r="L52" s="36">
        <f t="shared" si="5"/>
        <v>27540</v>
      </c>
      <c r="M52" s="36">
        <f t="shared" si="5"/>
        <v>29000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11478</v>
      </c>
      <c r="F56" s="51">
        <f t="shared" ref="F56:M56" si="7">SUM(F57:F58)</f>
        <v>14830</v>
      </c>
      <c r="G56" s="51">
        <f t="shared" si="7"/>
        <v>20326</v>
      </c>
      <c r="H56" s="52">
        <f t="shared" si="7"/>
        <v>20867</v>
      </c>
      <c r="I56" s="51">
        <f t="shared" si="7"/>
        <v>14000</v>
      </c>
      <c r="J56" s="53">
        <f t="shared" si="7"/>
        <v>14267</v>
      </c>
      <c r="K56" s="51">
        <f t="shared" si="7"/>
        <v>26883</v>
      </c>
      <c r="L56" s="51">
        <f t="shared" si="7"/>
        <v>27540</v>
      </c>
      <c r="M56" s="51">
        <f t="shared" si="7"/>
        <v>29000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11478</v>
      </c>
      <c r="F57" s="36">
        <v>14830</v>
      </c>
      <c r="G57" s="36">
        <v>20326</v>
      </c>
      <c r="H57" s="37">
        <v>20867</v>
      </c>
      <c r="I57" s="36">
        <v>14000</v>
      </c>
      <c r="J57" s="38">
        <v>14267</v>
      </c>
      <c r="K57" s="36">
        <v>26883</v>
      </c>
      <c r="L57" s="36">
        <v>27540</v>
      </c>
      <c r="M57" s="36">
        <v>29000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16</v>
      </c>
      <c r="F73" s="44">
        <f t="shared" ref="F73:M73" si="12">SUM(F74:F75)</f>
        <v>19</v>
      </c>
      <c r="G73" s="44">
        <f t="shared" si="12"/>
        <v>250</v>
      </c>
      <c r="H73" s="45">
        <f t="shared" si="12"/>
        <v>138</v>
      </c>
      <c r="I73" s="44">
        <f t="shared" si="12"/>
        <v>234</v>
      </c>
      <c r="J73" s="46">
        <f t="shared" si="12"/>
        <v>234</v>
      </c>
      <c r="K73" s="44">
        <f t="shared" si="12"/>
        <v>143</v>
      </c>
      <c r="L73" s="44">
        <f t="shared" si="12"/>
        <v>146</v>
      </c>
      <c r="M73" s="44">
        <f t="shared" si="12"/>
        <v>153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16</v>
      </c>
      <c r="F75" s="51">
        <v>19</v>
      </c>
      <c r="G75" s="51">
        <v>250</v>
      </c>
      <c r="H75" s="52">
        <v>138</v>
      </c>
      <c r="I75" s="51">
        <v>234</v>
      </c>
      <c r="J75" s="53">
        <v>234</v>
      </c>
      <c r="K75" s="51">
        <v>143</v>
      </c>
      <c r="L75" s="51">
        <v>146</v>
      </c>
      <c r="M75" s="51">
        <v>153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455</v>
      </c>
      <c r="F77" s="27">
        <f t="shared" ref="F77:M77" si="13">F78+F81+F84+F85+F86+F87+F88</f>
        <v>280</v>
      </c>
      <c r="G77" s="27">
        <f t="shared" si="13"/>
        <v>318</v>
      </c>
      <c r="H77" s="28">
        <f t="shared" si="13"/>
        <v>677</v>
      </c>
      <c r="I77" s="27">
        <f t="shared" si="13"/>
        <v>511</v>
      </c>
      <c r="J77" s="29">
        <f t="shared" si="13"/>
        <v>511</v>
      </c>
      <c r="K77" s="27">
        <f t="shared" si="13"/>
        <v>703</v>
      </c>
      <c r="L77" s="27">
        <f t="shared" si="13"/>
        <v>727</v>
      </c>
      <c r="M77" s="27">
        <f t="shared" si="13"/>
        <v>766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455</v>
      </c>
      <c r="F81" s="44">
        <f t="shared" ref="F81:M81" si="15">SUM(F82:F83)</f>
        <v>280</v>
      </c>
      <c r="G81" s="44">
        <f t="shared" si="15"/>
        <v>318</v>
      </c>
      <c r="H81" s="45">
        <f t="shared" si="15"/>
        <v>677</v>
      </c>
      <c r="I81" s="44">
        <f t="shared" si="15"/>
        <v>511</v>
      </c>
      <c r="J81" s="46">
        <f t="shared" si="15"/>
        <v>511</v>
      </c>
      <c r="K81" s="44">
        <f t="shared" si="15"/>
        <v>703</v>
      </c>
      <c r="L81" s="44">
        <f t="shared" si="15"/>
        <v>727</v>
      </c>
      <c r="M81" s="44">
        <f t="shared" si="15"/>
        <v>766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455</v>
      </c>
      <c r="F83" s="51">
        <v>280</v>
      </c>
      <c r="G83" s="51">
        <v>318</v>
      </c>
      <c r="H83" s="52">
        <v>677</v>
      </c>
      <c r="I83" s="51">
        <v>511</v>
      </c>
      <c r="J83" s="53">
        <v>511</v>
      </c>
      <c r="K83" s="51">
        <v>703</v>
      </c>
      <c r="L83" s="51">
        <v>727</v>
      </c>
      <c r="M83" s="51">
        <v>766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65039</v>
      </c>
      <c r="F92" s="103">
        <f t="shared" ref="F92:M92" si="16">F4+F51+F77+F90</f>
        <v>55393</v>
      </c>
      <c r="G92" s="103">
        <f t="shared" si="16"/>
        <v>52844</v>
      </c>
      <c r="H92" s="104">
        <f t="shared" si="16"/>
        <v>75151</v>
      </c>
      <c r="I92" s="103">
        <f t="shared" si="16"/>
        <v>62949</v>
      </c>
      <c r="J92" s="105">
        <f t="shared" si="16"/>
        <v>66883</v>
      </c>
      <c r="K92" s="103">
        <f t="shared" si="16"/>
        <v>72892</v>
      </c>
      <c r="L92" s="103">
        <f t="shared" si="16"/>
        <v>76389</v>
      </c>
      <c r="M92" s="103">
        <f t="shared" si="16"/>
        <v>81084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15990</v>
      </c>
      <c r="F4" s="27">
        <f t="shared" ref="F4:M4" si="0">F5+F8+F47</f>
        <v>19863</v>
      </c>
      <c r="G4" s="27">
        <f t="shared" si="0"/>
        <v>23050</v>
      </c>
      <c r="H4" s="28">
        <f t="shared" si="0"/>
        <v>21984</v>
      </c>
      <c r="I4" s="27">
        <f t="shared" si="0"/>
        <v>31434</v>
      </c>
      <c r="J4" s="29">
        <f t="shared" si="0"/>
        <v>25717</v>
      </c>
      <c r="K4" s="27">
        <f t="shared" si="0"/>
        <v>33499</v>
      </c>
      <c r="L4" s="27">
        <f t="shared" si="0"/>
        <v>35563</v>
      </c>
      <c r="M4" s="27">
        <f t="shared" si="0"/>
        <v>37790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14593</v>
      </c>
      <c r="F5" s="59">
        <f t="shared" ref="F5:M5" si="1">SUM(F6:F7)</f>
        <v>18762</v>
      </c>
      <c r="G5" s="59">
        <f t="shared" si="1"/>
        <v>21241</v>
      </c>
      <c r="H5" s="60">
        <f t="shared" si="1"/>
        <v>20181</v>
      </c>
      <c r="I5" s="59">
        <f t="shared" si="1"/>
        <v>29381</v>
      </c>
      <c r="J5" s="61">
        <f t="shared" si="1"/>
        <v>23664</v>
      </c>
      <c r="K5" s="59">
        <f t="shared" si="1"/>
        <v>31630</v>
      </c>
      <c r="L5" s="59">
        <f t="shared" si="1"/>
        <v>33626</v>
      </c>
      <c r="M5" s="59">
        <f t="shared" si="1"/>
        <v>35750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12971</v>
      </c>
      <c r="F6" s="36">
        <v>16916</v>
      </c>
      <c r="G6" s="36">
        <v>19069</v>
      </c>
      <c r="H6" s="37">
        <v>18163</v>
      </c>
      <c r="I6" s="36">
        <v>26862</v>
      </c>
      <c r="J6" s="38">
        <v>21646</v>
      </c>
      <c r="K6" s="36">
        <v>28435</v>
      </c>
      <c r="L6" s="36">
        <v>31423</v>
      </c>
      <c r="M6" s="36">
        <v>33430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1622</v>
      </c>
      <c r="F7" s="51">
        <v>1846</v>
      </c>
      <c r="G7" s="51">
        <v>2172</v>
      </c>
      <c r="H7" s="52">
        <v>2018</v>
      </c>
      <c r="I7" s="51">
        <v>2519</v>
      </c>
      <c r="J7" s="53">
        <v>2018</v>
      </c>
      <c r="K7" s="51">
        <v>3195</v>
      </c>
      <c r="L7" s="51">
        <v>2203</v>
      </c>
      <c r="M7" s="51">
        <v>2320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1391</v>
      </c>
      <c r="F8" s="59">
        <f t="shared" ref="F8:M8" si="2">SUM(F9:F46)</f>
        <v>1101</v>
      </c>
      <c r="G8" s="59">
        <f t="shared" si="2"/>
        <v>1809</v>
      </c>
      <c r="H8" s="60">
        <f t="shared" si="2"/>
        <v>1803</v>
      </c>
      <c r="I8" s="59">
        <f t="shared" si="2"/>
        <v>2053</v>
      </c>
      <c r="J8" s="61">
        <f t="shared" si="2"/>
        <v>2053</v>
      </c>
      <c r="K8" s="59">
        <f t="shared" si="2"/>
        <v>1869</v>
      </c>
      <c r="L8" s="59">
        <f t="shared" si="2"/>
        <v>1937</v>
      </c>
      <c r="M8" s="59">
        <f t="shared" si="2"/>
        <v>2040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</v>
      </c>
      <c r="F9" s="36">
        <v>25</v>
      </c>
      <c r="G9" s="36">
        <v>22</v>
      </c>
      <c r="H9" s="37">
        <v>37</v>
      </c>
      <c r="I9" s="36">
        <v>47</v>
      </c>
      <c r="J9" s="38">
        <v>37</v>
      </c>
      <c r="K9" s="36">
        <v>48</v>
      </c>
      <c r="L9" s="36">
        <v>40</v>
      </c>
      <c r="M9" s="36">
        <v>43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35</v>
      </c>
      <c r="F11" s="44">
        <v>82</v>
      </c>
      <c r="G11" s="44">
        <v>14</v>
      </c>
      <c r="H11" s="45">
        <v>47</v>
      </c>
      <c r="I11" s="44">
        <v>27</v>
      </c>
      <c r="J11" s="46">
        <v>27</v>
      </c>
      <c r="K11" s="44">
        <v>0</v>
      </c>
      <c r="L11" s="44">
        <v>51</v>
      </c>
      <c r="M11" s="44">
        <v>54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68</v>
      </c>
      <c r="F14" s="44">
        <v>185</v>
      </c>
      <c r="G14" s="44">
        <v>301</v>
      </c>
      <c r="H14" s="45">
        <v>259</v>
      </c>
      <c r="I14" s="44">
        <v>554</v>
      </c>
      <c r="J14" s="46">
        <v>404</v>
      </c>
      <c r="K14" s="44">
        <v>280</v>
      </c>
      <c r="L14" s="44">
        <v>280</v>
      </c>
      <c r="M14" s="44">
        <v>295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194</v>
      </c>
      <c r="F15" s="44">
        <v>0</v>
      </c>
      <c r="G15" s="44">
        <v>0</v>
      </c>
      <c r="H15" s="45">
        <v>0</v>
      </c>
      <c r="I15" s="44">
        <v>30</v>
      </c>
      <c r="J15" s="46">
        <v>30</v>
      </c>
      <c r="K15" s="44">
        <v>20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10</v>
      </c>
      <c r="J17" s="46">
        <v>20</v>
      </c>
      <c r="K17" s="44">
        <v>376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113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45</v>
      </c>
      <c r="F22" s="44">
        <v>0</v>
      </c>
      <c r="G22" s="44">
        <v>69</v>
      </c>
      <c r="H22" s="45">
        <v>50</v>
      </c>
      <c r="I22" s="44">
        <v>159</v>
      </c>
      <c r="J22" s="46">
        <v>159</v>
      </c>
      <c r="K22" s="44">
        <v>60</v>
      </c>
      <c r="L22" s="44">
        <v>60</v>
      </c>
      <c r="M22" s="44">
        <v>63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1</v>
      </c>
      <c r="G24" s="44">
        <v>0</v>
      </c>
      <c r="H24" s="45">
        <v>3</v>
      </c>
      <c r="I24" s="44">
        <v>3</v>
      </c>
      <c r="J24" s="46">
        <v>3</v>
      </c>
      <c r="K24" s="44">
        <v>3</v>
      </c>
      <c r="L24" s="44">
        <v>3</v>
      </c>
      <c r="M24" s="44">
        <v>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</v>
      </c>
      <c r="F29" s="44">
        <v>2</v>
      </c>
      <c r="G29" s="44">
        <v>2</v>
      </c>
      <c r="H29" s="45">
        <v>11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66</v>
      </c>
      <c r="J37" s="46">
        <v>66</v>
      </c>
      <c r="K37" s="44">
        <v>13</v>
      </c>
      <c r="L37" s="44">
        <v>12</v>
      </c>
      <c r="M37" s="44">
        <v>12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18</v>
      </c>
      <c r="F38" s="44">
        <v>35</v>
      </c>
      <c r="G38" s="44">
        <v>63</v>
      </c>
      <c r="H38" s="45">
        <v>90</v>
      </c>
      <c r="I38" s="44">
        <v>40</v>
      </c>
      <c r="J38" s="46">
        <v>80</v>
      </c>
      <c r="K38" s="44">
        <v>90</v>
      </c>
      <c r="L38" s="44">
        <v>101</v>
      </c>
      <c r="M38" s="44">
        <v>106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37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931</v>
      </c>
      <c r="F42" s="44">
        <v>753</v>
      </c>
      <c r="G42" s="44">
        <v>1111</v>
      </c>
      <c r="H42" s="45">
        <v>1059</v>
      </c>
      <c r="I42" s="44">
        <v>957</v>
      </c>
      <c r="J42" s="46">
        <v>1007</v>
      </c>
      <c r="K42" s="44">
        <v>883</v>
      </c>
      <c r="L42" s="44">
        <v>1154</v>
      </c>
      <c r="M42" s="44">
        <v>1216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26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</v>
      </c>
      <c r="F44" s="44">
        <v>3</v>
      </c>
      <c r="G44" s="44">
        <v>7</v>
      </c>
      <c r="H44" s="45">
        <v>90</v>
      </c>
      <c r="I44" s="44">
        <v>120</v>
      </c>
      <c r="J44" s="46">
        <v>120</v>
      </c>
      <c r="K44" s="44">
        <v>50</v>
      </c>
      <c r="L44" s="44">
        <v>101</v>
      </c>
      <c r="M44" s="44">
        <v>106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84</v>
      </c>
      <c r="F45" s="44">
        <v>15</v>
      </c>
      <c r="G45" s="44">
        <v>81</v>
      </c>
      <c r="H45" s="45">
        <v>120</v>
      </c>
      <c r="I45" s="44">
        <v>40</v>
      </c>
      <c r="J45" s="46">
        <v>100</v>
      </c>
      <c r="K45" s="44">
        <v>46</v>
      </c>
      <c r="L45" s="44">
        <v>135</v>
      </c>
      <c r="M45" s="44">
        <v>142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6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6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297</v>
      </c>
      <c r="F51" s="27">
        <f t="shared" ref="F51:M51" si="4">F52+F59+F62+F63+F64+F72+F73</f>
        <v>303</v>
      </c>
      <c r="G51" s="27">
        <f t="shared" si="4"/>
        <v>437</v>
      </c>
      <c r="H51" s="28">
        <f t="shared" si="4"/>
        <v>624</v>
      </c>
      <c r="I51" s="27">
        <f t="shared" si="4"/>
        <v>1106</v>
      </c>
      <c r="J51" s="29">
        <f t="shared" si="4"/>
        <v>1106</v>
      </c>
      <c r="K51" s="27">
        <f t="shared" si="4"/>
        <v>648</v>
      </c>
      <c r="L51" s="27">
        <f t="shared" si="4"/>
        <v>671</v>
      </c>
      <c r="M51" s="27">
        <f t="shared" si="4"/>
        <v>706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151</v>
      </c>
      <c r="F72" s="44">
        <v>255</v>
      </c>
      <c r="G72" s="44">
        <v>286</v>
      </c>
      <c r="H72" s="45">
        <v>422</v>
      </c>
      <c r="I72" s="44">
        <v>866</v>
      </c>
      <c r="J72" s="46">
        <v>866</v>
      </c>
      <c r="K72" s="44">
        <v>438</v>
      </c>
      <c r="L72" s="44">
        <v>450</v>
      </c>
      <c r="M72" s="44">
        <v>474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146</v>
      </c>
      <c r="F73" s="44">
        <f t="shared" ref="F73:M73" si="12">SUM(F74:F75)</f>
        <v>48</v>
      </c>
      <c r="G73" s="44">
        <f t="shared" si="12"/>
        <v>151</v>
      </c>
      <c r="H73" s="45">
        <f t="shared" si="12"/>
        <v>202</v>
      </c>
      <c r="I73" s="44">
        <f t="shared" si="12"/>
        <v>240</v>
      </c>
      <c r="J73" s="46">
        <f t="shared" si="12"/>
        <v>240</v>
      </c>
      <c r="K73" s="44">
        <f t="shared" si="12"/>
        <v>210</v>
      </c>
      <c r="L73" s="44">
        <f t="shared" si="12"/>
        <v>221</v>
      </c>
      <c r="M73" s="44">
        <f t="shared" si="12"/>
        <v>232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146</v>
      </c>
      <c r="F75" s="51">
        <v>48</v>
      </c>
      <c r="G75" s="51">
        <v>151</v>
      </c>
      <c r="H75" s="52">
        <v>202</v>
      </c>
      <c r="I75" s="51">
        <v>240</v>
      </c>
      <c r="J75" s="53">
        <v>240</v>
      </c>
      <c r="K75" s="51">
        <v>210</v>
      </c>
      <c r="L75" s="51">
        <v>221</v>
      </c>
      <c r="M75" s="51">
        <v>232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125</v>
      </c>
      <c r="F77" s="27">
        <f t="shared" ref="F77:M77" si="13">F78+F81+F84+F85+F86+F87+F88</f>
        <v>277</v>
      </c>
      <c r="G77" s="27">
        <f t="shared" si="13"/>
        <v>8</v>
      </c>
      <c r="H77" s="28">
        <f t="shared" si="13"/>
        <v>243</v>
      </c>
      <c r="I77" s="27">
        <f t="shared" si="13"/>
        <v>77</v>
      </c>
      <c r="J77" s="29">
        <f t="shared" si="13"/>
        <v>77</v>
      </c>
      <c r="K77" s="27">
        <f t="shared" si="13"/>
        <v>253</v>
      </c>
      <c r="L77" s="27">
        <f t="shared" si="13"/>
        <v>262</v>
      </c>
      <c r="M77" s="27">
        <f t="shared" si="13"/>
        <v>276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125</v>
      </c>
      <c r="F81" s="44">
        <f t="shared" ref="F81:M81" si="15">SUM(F82:F83)</f>
        <v>277</v>
      </c>
      <c r="G81" s="44">
        <f t="shared" si="15"/>
        <v>8</v>
      </c>
      <c r="H81" s="45">
        <f t="shared" si="15"/>
        <v>243</v>
      </c>
      <c r="I81" s="44">
        <f t="shared" si="15"/>
        <v>77</v>
      </c>
      <c r="J81" s="46">
        <f t="shared" si="15"/>
        <v>77</v>
      </c>
      <c r="K81" s="44">
        <f t="shared" si="15"/>
        <v>253</v>
      </c>
      <c r="L81" s="44">
        <f t="shared" si="15"/>
        <v>262</v>
      </c>
      <c r="M81" s="44">
        <f t="shared" si="15"/>
        <v>276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125</v>
      </c>
      <c r="F83" s="51">
        <v>277</v>
      </c>
      <c r="G83" s="51">
        <v>8</v>
      </c>
      <c r="H83" s="52">
        <v>243</v>
      </c>
      <c r="I83" s="51">
        <v>77</v>
      </c>
      <c r="J83" s="53">
        <v>77</v>
      </c>
      <c r="K83" s="51">
        <v>253</v>
      </c>
      <c r="L83" s="51">
        <v>262</v>
      </c>
      <c r="M83" s="51">
        <v>276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</v>
      </c>
      <c r="F90" s="27">
        <v>6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16413</v>
      </c>
      <c r="F92" s="103">
        <f t="shared" ref="F92:M92" si="16">F4+F51+F77+F90</f>
        <v>20449</v>
      </c>
      <c r="G92" s="103">
        <f t="shared" si="16"/>
        <v>23495</v>
      </c>
      <c r="H92" s="104">
        <f t="shared" si="16"/>
        <v>22851</v>
      </c>
      <c r="I92" s="103">
        <f t="shared" si="16"/>
        <v>32617</v>
      </c>
      <c r="J92" s="105">
        <f t="shared" si="16"/>
        <v>26900</v>
      </c>
      <c r="K92" s="103">
        <f t="shared" si="16"/>
        <v>34400</v>
      </c>
      <c r="L92" s="103">
        <f t="shared" si="16"/>
        <v>36496</v>
      </c>
      <c r="M92" s="103">
        <f t="shared" si="16"/>
        <v>38772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159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0" t="s">
        <v>122</v>
      </c>
      <c r="C4" s="157">
        <v>109912</v>
      </c>
      <c r="D4" s="157">
        <v>130079</v>
      </c>
      <c r="E4" s="157">
        <v>113898</v>
      </c>
      <c r="F4" s="152">
        <v>132659</v>
      </c>
      <c r="G4" s="153">
        <v>97509</v>
      </c>
      <c r="H4" s="154">
        <v>93297</v>
      </c>
      <c r="I4" s="157">
        <v>110123</v>
      </c>
      <c r="J4" s="157">
        <v>116513</v>
      </c>
      <c r="K4" s="157">
        <v>122429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123</v>
      </c>
      <c r="C5" s="157">
        <v>185615</v>
      </c>
      <c r="D5" s="157">
        <v>161870</v>
      </c>
      <c r="E5" s="157">
        <v>101781</v>
      </c>
      <c r="F5" s="156">
        <v>109000</v>
      </c>
      <c r="G5" s="157">
        <v>114630</v>
      </c>
      <c r="H5" s="158">
        <v>120010</v>
      </c>
      <c r="I5" s="157">
        <v>114784</v>
      </c>
      <c r="J5" s="157">
        <v>122806</v>
      </c>
      <c r="K5" s="157">
        <v>123197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124</v>
      </c>
      <c r="C6" s="157">
        <v>65039</v>
      </c>
      <c r="D6" s="157">
        <v>55393</v>
      </c>
      <c r="E6" s="157">
        <v>52844</v>
      </c>
      <c r="F6" s="156">
        <v>75151</v>
      </c>
      <c r="G6" s="157">
        <v>62949</v>
      </c>
      <c r="H6" s="158">
        <v>66883</v>
      </c>
      <c r="I6" s="157">
        <v>72892</v>
      </c>
      <c r="J6" s="157">
        <v>76389</v>
      </c>
      <c r="K6" s="157">
        <v>81084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125</v>
      </c>
      <c r="C7" s="157">
        <v>16413</v>
      </c>
      <c r="D7" s="157">
        <v>20449</v>
      </c>
      <c r="E7" s="157">
        <v>23495</v>
      </c>
      <c r="F7" s="156">
        <v>22851</v>
      </c>
      <c r="G7" s="157">
        <v>32617</v>
      </c>
      <c r="H7" s="158">
        <v>26900</v>
      </c>
      <c r="I7" s="157">
        <v>34400</v>
      </c>
      <c r="J7" s="157">
        <v>36496</v>
      </c>
      <c r="K7" s="157">
        <v>38772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126</v>
      </c>
      <c r="C8" s="157">
        <v>11082</v>
      </c>
      <c r="D8" s="157">
        <v>11454</v>
      </c>
      <c r="E8" s="157">
        <v>8512</v>
      </c>
      <c r="F8" s="156">
        <v>8752</v>
      </c>
      <c r="G8" s="157">
        <v>9751</v>
      </c>
      <c r="H8" s="158">
        <v>9451</v>
      </c>
      <c r="I8" s="157">
        <v>9426</v>
      </c>
      <c r="J8" s="157">
        <v>9980</v>
      </c>
      <c r="K8" s="157">
        <v>10599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133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134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135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136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127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128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129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130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131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132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388061</v>
      </c>
      <c r="D19" s="103">
        <f t="shared" ref="D19:K19" si="1">SUM(D4:D18)</f>
        <v>379245</v>
      </c>
      <c r="E19" s="103">
        <f t="shared" si="1"/>
        <v>300530</v>
      </c>
      <c r="F19" s="104">
        <f t="shared" si="1"/>
        <v>348413</v>
      </c>
      <c r="G19" s="103">
        <f t="shared" si="1"/>
        <v>317456</v>
      </c>
      <c r="H19" s="105">
        <f t="shared" si="1"/>
        <v>316541</v>
      </c>
      <c r="I19" s="103">
        <f t="shared" si="1"/>
        <v>341625</v>
      </c>
      <c r="J19" s="103">
        <f t="shared" si="1"/>
        <v>362184</v>
      </c>
      <c r="K19" s="103">
        <f t="shared" si="1"/>
        <v>376081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>
      <selection activeCell="F13" sqref="F13"/>
    </sheetView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151</v>
      </c>
      <c r="F3" s="22" t="s">
        <v>152</v>
      </c>
      <c r="G3" s="22" t="s">
        <v>153</v>
      </c>
      <c r="H3" s="173" t="s">
        <v>154</v>
      </c>
      <c r="I3" s="174"/>
      <c r="J3" s="175"/>
      <c r="K3" s="22" t="s">
        <v>155</v>
      </c>
      <c r="L3" s="22" t="s">
        <v>156</v>
      </c>
      <c r="M3" s="22" t="s">
        <v>157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8929</v>
      </c>
      <c r="F4" s="27">
        <f t="shared" ref="F4:M4" si="0">F5+F8+F47</f>
        <v>10014</v>
      </c>
      <c r="G4" s="27">
        <f t="shared" si="0"/>
        <v>8344</v>
      </c>
      <c r="H4" s="28">
        <f t="shared" si="0"/>
        <v>8426</v>
      </c>
      <c r="I4" s="27">
        <f t="shared" si="0"/>
        <v>8379</v>
      </c>
      <c r="J4" s="29">
        <f t="shared" si="0"/>
        <v>8079</v>
      </c>
      <c r="K4" s="27">
        <f t="shared" si="0"/>
        <v>9086</v>
      </c>
      <c r="L4" s="27">
        <f t="shared" si="0"/>
        <v>9629</v>
      </c>
      <c r="M4" s="27">
        <f t="shared" si="0"/>
        <v>10229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4632</v>
      </c>
      <c r="F5" s="59">
        <f t="shared" ref="F5:M5" si="1">SUM(F6:F7)</f>
        <v>5500</v>
      </c>
      <c r="G5" s="59">
        <f t="shared" si="1"/>
        <v>6226</v>
      </c>
      <c r="H5" s="60">
        <f t="shared" si="1"/>
        <v>7048</v>
      </c>
      <c r="I5" s="59">
        <f t="shared" si="1"/>
        <v>6874</v>
      </c>
      <c r="J5" s="61">
        <f t="shared" si="1"/>
        <v>6574</v>
      </c>
      <c r="K5" s="59">
        <f t="shared" si="1"/>
        <v>7658</v>
      </c>
      <c r="L5" s="59">
        <f t="shared" si="1"/>
        <v>8149</v>
      </c>
      <c r="M5" s="59">
        <f t="shared" si="1"/>
        <v>8671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4397</v>
      </c>
      <c r="F6" s="36">
        <v>5238</v>
      </c>
      <c r="G6" s="36">
        <v>5864</v>
      </c>
      <c r="H6" s="37">
        <v>6339</v>
      </c>
      <c r="I6" s="36">
        <v>6431</v>
      </c>
      <c r="J6" s="38">
        <v>6131</v>
      </c>
      <c r="K6" s="36">
        <v>7166</v>
      </c>
      <c r="L6" s="36">
        <v>7379</v>
      </c>
      <c r="M6" s="36">
        <v>7860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235</v>
      </c>
      <c r="F7" s="51">
        <v>262</v>
      </c>
      <c r="G7" s="51">
        <v>362</v>
      </c>
      <c r="H7" s="52">
        <v>709</v>
      </c>
      <c r="I7" s="51">
        <v>443</v>
      </c>
      <c r="J7" s="53">
        <v>443</v>
      </c>
      <c r="K7" s="51">
        <v>492</v>
      </c>
      <c r="L7" s="51">
        <v>770</v>
      </c>
      <c r="M7" s="51">
        <v>811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4294</v>
      </c>
      <c r="F8" s="59">
        <f t="shared" ref="F8:M8" si="2">SUM(F9:F46)</f>
        <v>4514</v>
      </c>
      <c r="G8" s="59">
        <f t="shared" si="2"/>
        <v>2118</v>
      </c>
      <c r="H8" s="60">
        <f t="shared" si="2"/>
        <v>1378</v>
      </c>
      <c r="I8" s="59">
        <f t="shared" si="2"/>
        <v>1505</v>
      </c>
      <c r="J8" s="61">
        <f t="shared" si="2"/>
        <v>1505</v>
      </c>
      <c r="K8" s="59">
        <f t="shared" si="2"/>
        <v>1428</v>
      </c>
      <c r="L8" s="59">
        <f t="shared" si="2"/>
        <v>1480</v>
      </c>
      <c r="M8" s="59">
        <f t="shared" si="2"/>
        <v>1558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24</v>
      </c>
      <c r="F9" s="36">
        <v>52</v>
      </c>
      <c r="G9" s="36">
        <v>24</v>
      </c>
      <c r="H9" s="37">
        <v>79</v>
      </c>
      <c r="I9" s="36">
        <v>54</v>
      </c>
      <c r="J9" s="38">
        <v>59</v>
      </c>
      <c r="K9" s="36">
        <v>51</v>
      </c>
      <c r="L9" s="36">
        <v>85</v>
      </c>
      <c r="M9" s="36">
        <v>89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100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</v>
      </c>
      <c r="F11" s="44">
        <v>165</v>
      </c>
      <c r="G11" s="44">
        <v>17</v>
      </c>
      <c r="H11" s="45">
        <v>67</v>
      </c>
      <c r="I11" s="44">
        <v>35</v>
      </c>
      <c r="J11" s="46">
        <v>35</v>
      </c>
      <c r="K11" s="44">
        <v>100</v>
      </c>
      <c r="L11" s="44">
        <v>72</v>
      </c>
      <c r="M11" s="44">
        <v>76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743</v>
      </c>
      <c r="F14" s="44">
        <v>803</v>
      </c>
      <c r="G14" s="44">
        <v>243</v>
      </c>
      <c r="H14" s="45">
        <v>353</v>
      </c>
      <c r="I14" s="44">
        <v>143</v>
      </c>
      <c r="J14" s="46">
        <v>137</v>
      </c>
      <c r="K14" s="44">
        <v>150</v>
      </c>
      <c r="L14" s="44">
        <v>370</v>
      </c>
      <c r="M14" s="44">
        <v>390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40</v>
      </c>
      <c r="F15" s="44">
        <v>0</v>
      </c>
      <c r="G15" s="44">
        <v>0</v>
      </c>
      <c r="H15" s="45">
        <v>0</v>
      </c>
      <c r="I15" s="44">
        <v>4</v>
      </c>
      <c r="J15" s="46">
        <v>4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324</v>
      </c>
      <c r="F22" s="44">
        <v>281</v>
      </c>
      <c r="G22" s="44">
        <v>372</v>
      </c>
      <c r="H22" s="45">
        <v>84</v>
      </c>
      <c r="I22" s="44">
        <v>59</v>
      </c>
      <c r="J22" s="46">
        <v>59</v>
      </c>
      <c r="K22" s="44">
        <v>110</v>
      </c>
      <c r="L22" s="44">
        <v>90</v>
      </c>
      <c r="M22" s="44">
        <v>95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4</v>
      </c>
      <c r="I24" s="44">
        <v>3</v>
      </c>
      <c r="J24" s="46">
        <v>3</v>
      </c>
      <c r="K24" s="44">
        <v>0</v>
      </c>
      <c r="L24" s="44">
        <v>3</v>
      </c>
      <c r="M24" s="44">
        <v>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</v>
      </c>
      <c r="F29" s="44">
        <v>27</v>
      </c>
      <c r="G29" s="44">
        <v>6</v>
      </c>
      <c r="H29" s="45">
        <v>10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15</v>
      </c>
      <c r="J37" s="46">
        <v>15</v>
      </c>
      <c r="K37" s="44">
        <v>5</v>
      </c>
      <c r="L37" s="44">
        <v>4</v>
      </c>
      <c r="M37" s="44">
        <v>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163</v>
      </c>
      <c r="F38" s="44">
        <v>180</v>
      </c>
      <c r="G38" s="44">
        <v>120</v>
      </c>
      <c r="H38" s="45">
        <v>32</v>
      </c>
      <c r="I38" s="44">
        <v>15</v>
      </c>
      <c r="J38" s="46">
        <v>29</v>
      </c>
      <c r="K38" s="44">
        <v>25</v>
      </c>
      <c r="L38" s="44">
        <v>43</v>
      </c>
      <c r="M38" s="44">
        <v>45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42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2466</v>
      </c>
      <c r="F42" s="44">
        <v>2447</v>
      </c>
      <c r="G42" s="44">
        <v>1286</v>
      </c>
      <c r="H42" s="45">
        <v>487</v>
      </c>
      <c r="I42" s="44">
        <v>1158</v>
      </c>
      <c r="J42" s="46">
        <v>1142</v>
      </c>
      <c r="K42" s="44">
        <v>779</v>
      </c>
      <c r="L42" s="44">
        <v>568</v>
      </c>
      <c r="M42" s="44">
        <v>598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9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383</v>
      </c>
      <c r="F44" s="44">
        <v>147</v>
      </c>
      <c r="G44" s="44">
        <v>0</v>
      </c>
      <c r="H44" s="45">
        <v>109</v>
      </c>
      <c r="I44" s="44">
        <v>3</v>
      </c>
      <c r="J44" s="46">
        <v>3</v>
      </c>
      <c r="K44" s="44">
        <v>8</v>
      </c>
      <c r="L44" s="44">
        <v>120</v>
      </c>
      <c r="M44" s="44">
        <v>126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138</v>
      </c>
      <c r="F45" s="44">
        <v>403</v>
      </c>
      <c r="G45" s="44">
        <v>50</v>
      </c>
      <c r="H45" s="45">
        <v>111</v>
      </c>
      <c r="I45" s="44">
        <v>16</v>
      </c>
      <c r="J45" s="46">
        <v>19</v>
      </c>
      <c r="K45" s="44">
        <v>100</v>
      </c>
      <c r="L45" s="44">
        <v>125</v>
      </c>
      <c r="M45" s="44">
        <v>132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</v>
      </c>
      <c r="F51" s="27">
        <f t="shared" ref="F51:M51" si="4">F52+F59+F62+F63+F64+F72+F73</f>
        <v>2</v>
      </c>
      <c r="G51" s="27">
        <f t="shared" si="4"/>
        <v>50</v>
      </c>
      <c r="H51" s="28">
        <f t="shared" si="4"/>
        <v>285</v>
      </c>
      <c r="I51" s="27">
        <f t="shared" si="4"/>
        <v>1308</v>
      </c>
      <c r="J51" s="29">
        <f t="shared" si="4"/>
        <v>1308</v>
      </c>
      <c r="K51" s="27">
        <f t="shared" si="4"/>
        <v>296</v>
      </c>
      <c r="L51" s="27">
        <f t="shared" si="4"/>
        <v>306</v>
      </c>
      <c r="M51" s="27">
        <f t="shared" si="4"/>
        <v>323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1223</v>
      </c>
      <c r="J72" s="46">
        <v>1223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</v>
      </c>
      <c r="F73" s="44">
        <f t="shared" ref="F73:M73" si="12">SUM(F74:F75)</f>
        <v>2</v>
      </c>
      <c r="G73" s="44">
        <f t="shared" si="12"/>
        <v>50</v>
      </c>
      <c r="H73" s="45">
        <f t="shared" si="12"/>
        <v>285</v>
      </c>
      <c r="I73" s="44">
        <f t="shared" si="12"/>
        <v>85</v>
      </c>
      <c r="J73" s="46">
        <f t="shared" si="12"/>
        <v>85</v>
      </c>
      <c r="K73" s="44">
        <f t="shared" si="12"/>
        <v>296</v>
      </c>
      <c r="L73" s="44">
        <f t="shared" si="12"/>
        <v>306</v>
      </c>
      <c r="M73" s="44">
        <f t="shared" si="12"/>
        <v>323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3</v>
      </c>
      <c r="F75" s="51">
        <v>2</v>
      </c>
      <c r="G75" s="51">
        <v>50</v>
      </c>
      <c r="H75" s="52">
        <v>285</v>
      </c>
      <c r="I75" s="51">
        <v>85</v>
      </c>
      <c r="J75" s="53">
        <v>85</v>
      </c>
      <c r="K75" s="51">
        <v>296</v>
      </c>
      <c r="L75" s="51">
        <v>306</v>
      </c>
      <c r="M75" s="51">
        <v>323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2150</v>
      </c>
      <c r="F77" s="27">
        <f t="shared" ref="F77:M77" si="13">F78+F81+F84+F85+F86+F87+F88</f>
        <v>1438</v>
      </c>
      <c r="G77" s="27">
        <f t="shared" si="13"/>
        <v>118</v>
      </c>
      <c r="H77" s="28">
        <f t="shared" si="13"/>
        <v>41</v>
      </c>
      <c r="I77" s="27">
        <f t="shared" si="13"/>
        <v>64</v>
      </c>
      <c r="J77" s="29">
        <f t="shared" si="13"/>
        <v>64</v>
      </c>
      <c r="K77" s="27">
        <f t="shared" si="13"/>
        <v>44</v>
      </c>
      <c r="L77" s="27">
        <f t="shared" si="13"/>
        <v>45</v>
      </c>
      <c r="M77" s="27">
        <f t="shared" si="13"/>
        <v>47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2117</v>
      </c>
      <c r="F81" s="44">
        <f t="shared" ref="F81:M81" si="15">SUM(F82:F83)</f>
        <v>1438</v>
      </c>
      <c r="G81" s="44">
        <f t="shared" si="15"/>
        <v>118</v>
      </c>
      <c r="H81" s="45">
        <f t="shared" si="15"/>
        <v>41</v>
      </c>
      <c r="I81" s="44">
        <f t="shared" si="15"/>
        <v>64</v>
      </c>
      <c r="J81" s="46">
        <f t="shared" si="15"/>
        <v>64</v>
      </c>
      <c r="K81" s="44">
        <f t="shared" si="15"/>
        <v>44</v>
      </c>
      <c r="L81" s="44">
        <f t="shared" si="15"/>
        <v>45</v>
      </c>
      <c r="M81" s="44">
        <f t="shared" si="15"/>
        <v>47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2075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42</v>
      </c>
      <c r="F83" s="51">
        <v>1438</v>
      </c>
      <c r="G83" s="51">
        <v>118</v>
      </c>
      <c r="H83" s="52">
        <v>41</v>
      </c>
      <c r="I83" s="51">
        <v>64</v>
      </c>
      <c r="J83" s="53">
        <v>64</v>
      </c>
      <c r="K83" s="51">
        <v>44</v>
      </c>
      <c r="L83" s="51">
        <v>45</v>
      </c>
      <c r="M83" s="51">
        <v>47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33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11082</v>
      </c>
      <c r="F92" s="103">
        <f t="shared" ref="F92:M92" si="16">F4+F51+F77+F90</f>
        <v>11454</v>
      </c>
      <c r="G92" s="103">
        <f t="shared" si="16"/>
        <v>8512</v>
      </c>
      <c r="H92" s="104">
        <f t="shared" si="16"/>
        <v>8752</v>
      </c>
      <c r="I92" s="103">
        <f t="shared" si="16"/>
        <v>9751</v>
      </c>
      <c r="J92" s="105">
        <f t="shared" si="16"/>
        <v>9451</v>
      </c>
      <c r="K92" s="103">
        <f t="shared" si="16"/>
        <v>9426</v>
      </c>
      <c r="L92" s="103">
        <f t="shared" si="16"/>
        <v>9980</v>
      </c>
      <c r="M92" s="103">
        <f t="shared" si="16"/>
        <v>10599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293908</v>
      </c>
      <c r="D4" s="148">
        <f t="shared" ref="D4:K4" si="0">SUM(D5:D7)</f>
        <v>321062</v>
      </c>
      <c r="E4" s="148">
        <f t="shared" si="0"/>
        <v>248914</v>
      </c>
      <c r="F4" s="149">
        <f t="shared" si="0"/>
        <v>281682</v>
      </c>
      <c r="G4" s="148">
        <f t="shared" si="0"/>
        <v>250206</v>
      </c>
      <c r="H4" s="150">
        <f t="shared" si="0"/>
        <v>254146</v>
      </c>
      <c r="I4" s="148">
        <f t="shared" si="0"/>
        <v>274991</v>
      </c>
      <c r="J4" s="148">
        <f t="shared" si="0"/>
        <v>290811</v>
      </c>
      <c r="K4" s="148">
        <f t="shared" si="0"/>
        <v>307580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157396</v>
      </c>
      <c r="D5" s="153">
        <v>185155</v>
      </c>
      <c r="E5" s="153">
        <v>133820</v>
      </c>
      <c r="F5" s="152">
        <v>165704</v>
      </c>
      <c r="G5" s="153">
        <v>134027</v>
      </c>
      <c r="H5" s="154">
        <v>130330</v>
      </c>
      <c r="I5" s="153">
        <v>174285</v>
      </c>
      <c r="J5" s="153">
        <v>185446</v>
      </c>
      <c r="K5" s="154">
        <v>197325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136272</v>
      </c>
      <c r="D6" s="157">
        <v>135693</v>
      </c>
      <c r="E6" s="157">
        <v>115066</v>
      </c>
      <c r="F6" s="156">
        <v>115978</v>
      </c>
      <c r="G6" s="157">
        <v>116149</v>
      </c>
      <c r="H6" s="158">
        <v>123786</v>
      </c>
      <c r="I6" s="157">
        <v>100706</v>
      </c>
      <c r="J6" s="157">
        <v>105365</v>
      </c>
      <c r="K6" s="158">
        <v>110255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240</v>
      </c>
      <c r="D7" s="160">
        <v>214</v>
      </c>
      <c r="E7" s="160">
        <v>28</v>
      </c>
      <c r="F7" s="159">
        <v>0</v>
      </c>
      <c r="G7" s="160">
        <v>30</v>
      </c>
      <c r="H7" s="161">
        <v>30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89574</v>
      </c>
      <c r="D8" s="148">
        <f t="shared" ref="D8:K8" si="1">SUM(D9:D15)</f>
        <v>52629</v>
      </c>
      <c r="E8" s="148">
        <f t="shared" si="1"/>
        <v>46143</v>
      </c>
      <c r="F8" s="149">
        <f t="shared" si="1"/>
        <v>63955</v>
      </c>
      <c r="G8" s="148">
        <f t="shared" si="1"/>
        <v>63482</v>
      </c>
      <c r="H8" s="150">
        <f t="shared" si="1"/>
        <v>58717</v>
      </c>
      <c r="I8" s="148">
        <f t="shared" si="1"/>
        <v>63160</v>
      </c>
      <c r="J8" s="148">
        <f t="shared" si="1"/>
        <v>68646</v>
      </c>
      <c r="K8" s="148">
        <f t="shared" si="1"/>
        <v>65628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87855</v>
      </c>
      <c r="D9" s="153">
        <v>48957</v>
      </c>
      <c r="E9" s="153">
        <v>45186</v>
      </c>
      <c r="F9" s="152">
        <v>61424</v>
      </c>
      <c r="G9" s="153">
        <v>59619</v>
      </c>
      <c r="H9" s="154">
        <v>54824</v>
      </c>
      <c r="I9" s="153">
        <v>60525</v>
      </c>
      <c r="J9" s="153">
        <v>65924</v>
      </c>
      <c r="K9" s="154">
        <v>62685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2870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151</v>
      </c>
      <c r="D14" s="157">
        <v>255</v>
      </c>
      <c r="E14" s="157">
        <v>286</v>
      </c>
      <c r="F14" s="156">
        <v>1622</v>
      </c>
      <c r="G14" s="157">
        <v>2089</v>
      </c>
      <c r="H14" s="158">
        <v>2089</v>
      </c>
      <c r="I14" s="157">
        <v>1638</v>
      </c>
      <c r="J14" s="157">
        <v>1650</v>
      </c>
      <c r="K14" s="158">
        <v>1738</v>
      </c>
    </row>
    <row r="15" spans="1:27" s="18" customFormat="1" ht="12.75" customHeight="1" x14ac:dyDescent="0.2">
      <c r="A15" s="70"/>
      <c r="B15" s="114" t="s">
        <v>101</v>
      </c>
      <c r="C15" s="159">
        <v>1568</v>
      </c>
      <c r="D15" s="160">
        <v>547</v>
      </c>
      <c r="E15" s="160">
        <v>671</v>
      </c>
      <c r="F15" s="159">
        <v>909</v>
      </c>
      <c r="G15" s="160">
        <v>1774</v>
      </c>
      <c r="H15" s="161">
        <v>1804</v>
      </c>
      <c r="I15" s="160">
        <v>997</v>
      </c>
      <c r="J15" s="160">
        <v>1072</v>
      </c>
      <c r="K15" s="161">
        <v>1205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4391</v>
      </c>
      <c r="D16" s="148">
        <f t="shared" ref="D16:K16" si="2">SUM(D17:D23)</f>
        <v>4900</v>
      </c>
      <c r="E16" s="148">
        <f t="shared" si="2"/>
        <v>3753</v>
      </c>
      <c r="F16" s="149">
        <f t="shared" si="2"/>
        <v>2776</v>
      </c>
      <c r="G16" s="148">
        <f t="shared" si="2"/>
        <v>3768</v>
      </c>
      <c r="H16" s="150">
        <f t="shared" si="2"/>
        <v>3678</v>
      </c>
      <c r="I16" s="148">
        <f t="shared" si="2"/>
        <v>3474</v>
      </c>
      <c r="J16" s="148">
        <f t="shared" si="2"/>
        <v>2727</v>
      </c>
      <c r="K16" s="148">
        <f t="shared" si="2"/>
        <v>2873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4358</v>
      </c>
      <c r="D18" s="157">
        <v>4900</v>
      </c>
      <c r="E18" s="157">
        <v>3753</v>
      </c>
      <c r="F18" s="156">
        <v>2776</v>
      </c>
      <c r="G18" s="157">
        <v>3768</v>
      </c>
      <c r="H18" s="158">
        <v>3678</v>
      </c>
      <c r="I18" s="157">
        <v>3474</v>
      </c>
      <c r="J18" s="157">
        <v>2727</v>
      </c>
      <c r="K18" s="158">
        <v>2873</v>
      </c>
    </row>
    <row r="19" spans="1:11" s="18" customFormat="1" ht="12.75" customHeight="1" x14ac:dyDescent="0.2">
      <c r="A19" s="70"/>
      <c r="B19" s="114" t="s">
        <v>111</v>
      </c>
      <c r="C19" s="156">
        <v>33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188</v>
      </c>
      <c r="D24" s="148">
        <v>654</v>
      </c>
      <c r="E24" s="148">
        <v>1720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388061</v>
      </c>
      <c r="D26" s="103">
        <f t="shared" ref="D26:K26" si="3">+D4+D8+D16+D24</f>
        <v>379245</v>
      </c>
      <c r="E26" s="103">
        <f t="shared" si="3"/>
        <v>300530</v>
      </c>
      <c r="F26" s="104">
        <f t="shared" si="3"/>
        <v>348413</v>
      </c>
      <c r="G26" s="103">
        <f t="shared" si="3"/>
        <v>317456</v>
      </c>
      <c r="H26" s="105">
        <f t="shared" si="3"/>
        <v>316541</v>
      </c>
      <c r="I26" s="103">
        <f t="shared" si="3"/>
        <v>341625</v>
      </c>
      <c r="J26" s="103">
        <f t="shared" si="3"/>
        <v>362184</v>
      </c>
      <c r="K26" s="103">
        <f t="shared" si="3"/>
        <v>376081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1" t="s">
        <v>137</v>
      </c>
      <c r="C4" s="157">
        <v>7246</v>
      </c>
      <c r="D4" s="157">
        <v>7212</v>
      </c>
      <c r="E4" s="157">
        <v>9839</v>
      </c>
      <c r="F4" s="152">
        <v>11799</v>
      </c>
      <c r="G4" s="153">
        <v>10237</v>
      </c>
      <c r="H4" s="154">
        <v>9342</v>
      </c>
      <c r="I4" s="157">
        <v>10122</v>
      </c>
      <c r="J4" s="157">
        <v>10639</v>
      </c>
      <c r="K4" s="157">
        <v>11266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138</v>
      </c>
      <c r="C5" s="157">
        <v>102666</v>
      </c>
      <c r="D5" s="157">
        <v>122867</v>
      </c>
      <c r="E5" s="157">
        <v>104059</v>
      </c>
      <c r="F5" s="156">
        <v>120860</v>
      </c>
      <c r="G5" s="157">
        <v>87272</v>
      </c>
      <c r="H5" s="158">
        <v>83955</v>
      </c>
      <c r="I5" s="157">
        <v>100001</v>
      </c>
      <c r="J5" s="157">
        <v>105874</v>
      </c>
      <c r="K5" s="157">
        <v>111163</v>
      </c>
      <c r="Z5" s="163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109912</v>
      </c>
      <c r="D19" s="103">
        <f t="shared" ref="D19:K19" si="1">SUM(D4:D18)</f>
        <v>130079</v>
      </c>
      <c r="E19" s="103">
        <f t="shared" si="1"/>
        <v>113898</v>
      </c>
      <c r="F19" s="104">
        <f t="shared" si="1"/>
        <v>132659</v>
      </c>
      <c r="G19" s="103">
        <f t="shared" si="1"/>
        <v>97509</v>
      </c>
      <c r="H19" s="105">
        <f t="shared" si="1"/>
        <v>93297</v>
      </c>
      <c r="I19" s="103">
        <f t="shared" si="1"/>
        <v>110123</v>
      </c>
      <c r="J19" s="103">
        <f t="shared" si="1"/>
        <v>116513</v>
      </c>
      <c r="K19" s="103">
        <f t="shared" si="1"/>
        <v>122429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108218</v>
      </c>
      <c r="D4" s="148">
        <f t="shared" ref="D4:K4" si="0">SUM(D5:D7)</f>
        <v>126642</v>
      </c>
      <c r="E4" s="148">
        <f t="shared" si="0"/>
        <v>109114</v>
      </c>
      <c r="F4" s="149">
        <f t="shared" si="0"/>
        <v>131284</v>
      </c>
      <c r="G4" s="148">
        <f t="shared" si="0"/>
        <v>94041</v>
      </c>
      <c r="H4" s="150">
        <f t="shared" si="0"/>
        <v>89895</v>
      </c>
      <c r="I4" s="148">
        <f t="shared" si="0"/>
        <v>108099</v>
      </c>
      <c r="J4" s="148">
        <f t="shared" si="0"/>
        <v>115052</v>
      </c>
      <c r="K4" s="148">
        <f t="shared" si="0"/>
        <v>120890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62234</v>
      </c>
      <c r="D5" s="153">
        <v>70775</v>
      </c>
      <c r="E5" s="153">
        <v>56503</v>
      </c>
      <c r="F5" s="152">
        <v>73337</v>
      </c>
      <c r="G5" s="153">
        <v>41149</v>
      </c>
      <c r="H5" s="154">
        <v>39089</v>
      </c>
      <c r="I5" s="153">
        <v>56838</v>
      </c>
      <c r="J5" s="153">
        <v>60507</v>
      </c>
      <c r="K5" s="154">
        <v>64412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45795</v>
      </c>
      <c r="D6" s="157">
        <v>55669</v>
      </c>
      <c r="E6" s="157">
        <v>52583</v>
      </c>
      <c r="F6" s="156">
        <v>57947</v>
      </c>
      <c r="G6" s="157">
        <v>52862</v>
      </c>
      <c r="H6" s="158">
        <v>50776</v>
      </c>
      <c r="I6" s="157">
        <v>51261</v>
      </c>
      <c r="J6" s="157">
        <v>54545</v>
      </c>
      <c r="K6" s="158">
        <v>56478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189</v>
      </c>
      <c r="D7" s="160">
        <v>198</v>
      </c>
      <c r="E7" s="160">
        <v>28</v>
      </c>
      <c r="F7" s="159">
        <v>0</v>
      </c>
      <c r="G7" s="160">
        <v>30</v>
      </c>
      <c r="H7" s="161">
        <v>30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192</v>
      </c>
      <c r="D8" s="148">
        <f t="shared" ref="D8:K8" si="1">SUM(D9:D15)</f>
        <v>393</v>
      </c>
      <c r="E8" s="148">
        <f t="shared" si="1"/>
        <v>186</v>
      </c>
      <c r="F8" s="149">
        <f t="shared" si="1"/>
        <v>169</v>
      </c>
      <c r="G8" s="148">
        <f t="shared" si="1"/>
        <v>1051</v>
      </c>
      <c r="H8" s="150">
        <f t="shared" si="1"/>
        <v>1051</v>
      </c>
      <c r="I8" s="148">
        <f t="shared" si="1"/>
        <v>182</v>
      </c>
      <c r="J8" s="148">
        <f t="shared" si="1"/>
        <v>183</v>
      </c>
      <c r="K8" s="148">
        <f t="shared" si="1"/>
        <v>193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192</v>
      </c>
      <c r="D15" s="160">
        <v>393</v>
      </c>
      <c r="E15" s="160">
        <v>186</v>
      </c>
      <c r="F15" s="159">
        <v>169</v>
      </c>
      <c r="G15" s="160">
        <v>1051</v>
      </c>
      <c r="H15" s="161">
        <v>1051</v>
      </c>
      <c r="I15" s="160">
        <v>182</v>
      </c>
      <c r="J15" s="160">
        <v>183</v>
      </c>
      <c r="K15" s="161">
        <v>193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1317</v>
      </c>
      <c r="D16" s="148">
        <f t="shared" ref="D16:K16" si="2">SUM(D17:D23)</f>
        <v>2429</v>
      </c>
      <c r="E16" s="148">
        <f t="shared" si="2"/>
        <v>2878</v>
      </c>
      <c r="F16" s="149">
        <f t="shared" si="2"/>
        <v>1206</v>
      </c>
      <c r="G16" s="148">
        <f t="shared" si="2"/>
        <v>2417</v>
      </c>
      <c r="H16" s="150">
        <f t="shared" si="2"/>
        <v>2351</v>
      </c>
      <c r="I16" s="148">
        <f t="shared" si="2"/>
        <v>1842</v>
      </c>
      <c r="J16" s="148">
        <f t="shared" si="2"/>
        <v>1278</v>
      </c>
      <c r="K16" s="148">
        <f t="shared" si="2"/>
        <v>1346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1317</v>
      </c>
      <c r="D18" s="157">
        <v>2429</v>
      </c>
      <c r="E18" s="157">
        <v>2878</v>
      </c>
      <c r="F18" s="156">
        <v>1206</v>
      </c>
      <c r="G18" s="157">
        <v>2417</v>
      </c>
      <c r="H18" s="158">
        <v>2351</v>
      </c>
      <c r="I18" s="157">
        <v>1842</v>
      </c>
      <c r="J18" s="157">
        <v>1278</v>
      </c>
      <c r="K18" s="158">
        <v>1346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185</v>
      </c>
      <c r="D24" s="148">
        <v>615</v>
      </c>
      <c r="E24" s="148">
        <v>1720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109912</v>
      </c>
      <c r="D26" s="103">
        <f t="shared" ref="D26:K26" si="3">+D4+D8+D16+D24</f>
        <v>130079</v>
      </c>
      <c r="E26" s="103">
        <f t="shared" si="3"/>
        <v>113898</v>
      </c>
      <c r="F26" s="104">
        <f t="shared" si="3"/>
        <v>132659</v>
      </c>
      <c r="G26" s="103">
        <f t="shared" si="3"/>
        <v>97509</v>
      </c>
      <c r="H26" s="105">
        <f t="shared" si="3"/>
        <v>93297</v>
      </c>
      <c r="I26" s="103">
        <f t="shared" si="3"/>
        <v>110123</v>
      </c>
      <c r="J26" s="103">
        <f t="shared" si="3"/>
        <v>116513</v>
      </c>
      <c r="K26" s="103">
        <f t="shared" si="3"/>
        <v>122429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1" t="s">
        <v>139</v>
      </c>
      <c r="C4" s="157">
        <v>14819</v>
      </c>
      <c r="D4" s="157">
        <v>14622</v>
      </c>
      <c r="E4" s="157">
        <v>18121</v>
      </c>
      <c r="F4" s="152">
        <v>19768</v>
      </c>
      <c r="G4" s="153">
        <v>19843</v>
      </c>
      <c r="H4" s="154">
        <v>19643</v>
      </c>
      <c r="I4" s="157">
        <v>19424</v>
      </c>
      <c r="J4" s="157">
        <v>20578</v>
      </c>
      <c r="K4" s="157">
        <v>21860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140</v>
      </c>
      <c r="C5" s="157">
        <v>124351</v>
      </c>
      <c r="D5" s="157">
        <v>64998</v>
      </c>
      <c r="E5" s="157">
        <v>59470</v>
      </c>
      <c r="F5" s="156">
        <v>66824</v>
      </c>
      <c r="G5" s="157">
        <v>77156</v>
      </c>
      <c r="H5" s="158">
        <v>79736</v>
      </c>
      <c r="I5" s="157">
        <v>71286</v>
      </c>
      <c r="J5" s="157">
        <v>77037</v>
      </c>
      <c r="K5" s="157">
        <v>74675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141</v>
      </c>
      <c r="C6" s="157">
        <v>46445</v>
      </c>
      <c r="D6" s="157">
        <v>82250</v>
      </c>
      <c r="E6" s="157">
        <v>20100</v>
      </c>
      <c r="F6" s="156">
        <v>15683</v>
      </c>
      <c r="G6" s="157">
        <v>11906</v>
      </c>
      <c r="H6" s="158">
        <v>14906</v>
      </c>
      <c r="I6" s="157">
        <v>18040</v>
      </c>
      <c r="J6" s="157">
        <v>18806</v>
      </c>
      <c r="K6" s="157">
        <v>19882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142</v>
      </c>
      <c r="C7" s="157">
        <v>0</v>
      </c>
      <c r="D7" s="157">
        <v>0</v>
      </c>
      <c r="E7" s="157">
        <v>4090</v>
      </c>
      <c r="F7" s="156">
        <v>6725</v>
      </c>
      <c r="G7" s="157">
        <v>5725</v>
      </c>
      <c r="H7" s="158">
        <v>5725</v>
      </c>
      <c r="I7" s="157">
        <v>6034</v>
      </c>
      <c r="J7" s="157">
        <v>6385</v>
      </c>
      <c r="K7" s="157">
        <v>6780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185615</v>
      </c>
      <c r="D19" s="103">
        <f t="shared" ref="D19:K19" si="1">SUM(D4:D18)</f>
        <v>161870</v>
      </c>
      <c r="E19" s="103">
        <f t="shared" si="1"/>
        <v>101781</v>
      </c>
      <c r="F19" s="104">
        <f t="shared" si="1"/>
        <v>109000</v>
      </c>
      <c r="G19" s="103">
        <f t="shared" si="1"/>
        <v>114630</v>
      </c>
      <c r="H19" s="105">
        <f t="shared" si="1"/>
        <v>120010</v>
      </c>
      <c r="I19" s="103">
        <f t="shared" si="1"/>
        <v>114784</v>
      </c>
      <c r="J19" s="103">
        <f t="shared" si="1"/>
        <v>122806</v>
      </c>
      <c r="K19" s="103">
        <f t="shared" si="1"/>
        <v>123197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107683</v>
      </c>
      <c r="D4" s="148">
        <f t="shared" ref="D4:K4" si="0">SUM(D5:D7)</f>
        <v>124279</v>
      </c>
      <c r="E4" s="148">
        <f t="shared" si="0"/>
        <v>76456</v>
      </c>
      <c r="F4" s="149">
        <f t="shared" si="0"/>
        <v>66519</v>
      </c>
      <c r="G4" s="148">
        <f t="shared" si="0"/>
        <v>68148</v>
      </c>
      <c r="H4" s="150">
        <f t="shared" si="0"/>
        <v>78584</v>
      </c>
      <c r="I4" s="148">
        <f t="shared" si="0"/>
        <v>79144</v>
      </c>
      <c r="J4" s="148">
        <f t="shared" si="0"/>
        <v>82591</v>
      </c>
      <c r="K4" s="148">
        <f t="shared" si="0"/>
        <v>87506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53739</v>
      </c>
      <c r="D5" s="153">
        <v>67082</v>
      </c>
      <c r="E5" s="153">
        <v>24898</v>
      </c>
      <c r="F5" s="152">
        <v>31044</v>
      </c>
      <c r="G5" s="153">
        <v>28544</v>
      </c>
      <c r="H5" s="154">
        <v>31924</v>
      </c>
      <c r="I5" s="153">
        <v>45793</v>
      </c>
      <c r="J5" s="153">
        <v>48726</v>
      </c>
      <c r="K5" s="154">
        <v>51847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53930</v>
      </c>
      <c r="D6" s="157">
        <v>57181</v>
      </c>
      <c r="E6" s="157">
        <v>51558</v>
      </c>
      <c r="F6" s="156">
        <v>35475</v>
      </c>
      <c r="G6" s="157">
        <v>39604</v>
      </c>
      <c r="H6" s="158">
        <v>46660</v>
      </c>
      <c r="I6" s="157">
        <v>33351</v>
      </c>
      <c r="J6" s="157">
        <v>33865</v>
      </c>
      <c r="K6" s="158">
        <v>35659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14</v>
      </c>
      <c r="D7" s="160">
        <v>16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77588</v>
      </c>
      <c r="D8" s="148">
        <f t="shared" ref="D8:K8" si="1">SUM(D9:D15)</f>
        <v>37082</v>
      </c>
      <c r="E8" s="148">
        <f t="shared" si="1"/>
        <v>24894</v>
      </c>
      <c r="F8" s="149">
        <f t="shared" si="1"/>
        <v>41872</v>
      </c>
      <c r="G8" s="148">
        <f t="shared" si="1"/>
        <v>45783</v>
      </c>
      <c r="H8" s="150">
        <f t="shared" si="1"/>
        <v>40751</v>
      </c>
      <c r="I8" s="148">
        <f t="shared" si="1"/>
        <v>35008</v>
      </c>
      <c r="J8" s="148">
        <f t="shared" si="1"/>
        <v>39800</v>
      </c>
      <c r="K8" s="148">
        <f t="shared" si="1"/>
        <v>35253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76377</v>
      </c>
      <c r="D9" s="153">
        <v>34127</v>
      </c>
      <c r="E9" s="153">
        <v>24860</v>
      </c>
      <c r="F9" s="152">
        <v>40557</v>
      </c>
      <c r="G9" s="153">
        <v>45619</v>
      </c>
      <c r="H9" s="154">
        <v>40557</v>
      </c>
      <c r="I9" s="153">
        <v>33642</v>
      </c>
      <c r="J9" s="153">
        <v>38384</v>
      </c>
      <c r="K9" s="154">
        <v>33685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2870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1200</v>
      </c>
      <c r="G14" s="157">
        <v>0</v>
      </c>
      <c r="H14" s="158">
        <v>0</v>
      </c>
      <c r="I14" s="157">
        <v>1200</v>
      </c>
      <c r="J14" s="157">
        <v>1200</v>
      </c>
      <c r="K14" s="158">
        <v>1264</v>
      </c>
    </row>
    <row r="15" spans="1:27" s="18" customFormat="1" ht="12.75" customHeight="1" x14ac:dyDescent="0.2">
      <c r="A15" s="70"/>
      <c r="B15" s="114" t="s">
        <v>101</v>
      </c>
      <c r="C15" s="159">
        <v>1211</v>
      </c>
      <c r="D15" s="160">
        <v>85</v>
      </c>
      <c r="E15" s="160">
        <v>34</v>
      </c>
      <c r="F15" s="159">
        <v>115</v>
      </c>
      <c r="G15" s="160">
        <v>164</v>
      </c>
      <c r="H15" s="161">
        <v>194</v>
      </c>
      <c r="I15" s="160">
        <v>166</v>
      </c>
      <c r="J15" s="160">
        <v>216</v>
      </c>
      <c r="K15" s="161">
        <v>304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344</v>
      </c>
      <c r="D16" s="148">
        <f t="shared" ref="D16:K16" si="2">SUM(D17:D23)</f>
        <v>476</v>
      </c>
      <c r="E16" s="148">
        <f t="shared" si="2"/>
        <v>431</v>
      </c>
      <c r="F16" s="149">
        <f t="shared" si="2"/>
        <v>609</v>
      </c>
      <c r="G16" s="148">
        <f t="shared" si="2"/>
        <v>699</v>
      </c>
      <c r="H16" s="150">
        <f t="shared" si="2"/>
        <v>675</v>
      </c>
      <c r="I16" s="148">
        <f t="shared" si="2"/>
        <v>632</v>
      </c>
      <c r="J16" s="148">
        <f t="shared" si="2"/>
        <v>415</v>
      </c>
      <c r="K16" s="148">
        <f t="shared" si="2"/>
        <v>438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344</v>
      </c>
      <c r="D18" s="157">
        <v>476</v>
      </c>
      <c r="E18" s="157">
        <v>431</v>
      </c>
      <c r="F18" s="156">
        <v>609</v>
      </c>
      <c r="G18" s="157">
        <v>699</v>
      </c>
      <c r="H18" s="158">
        <v>675</v>
      </c>
      <c r="I18" s="157">
        <v>632</v>
      </c>
      <c r="J18" s="157">
        <v>415</v>
      </c>
      <c r="K18" s="158">
        <v>438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33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185615</v>
      </c>
      <c r="D26" s="103">
        <f t="shared" ref="D26:K26" si="3">+D4+D8+D16+D24</f>
        <v>161870</v>
      </c>
      <c r="E26" s="103">
        <f t="shared" si="3"/>
        <v>101781</v>
      </c>
      <c r="F26" s="104">
        <f t="shared" si="3"/>
        <v>109000</v>
      </c>
      <c r="G26" s="103">
        <f t="shared" si="3"/>
        <v>114630</v>
      </c>
      <c r="H26" s="105">
        <f t="shared" si="3"/>
        <v>120010</v>
      </c>
      <c r="I26" s="103">
        <f t="shared" si="3"/>
        <v>114784</v>
      </c>
      <c r="J26" s="103">
        <f t="shared" si="3"/>
        <v>122806</v>
      </c>
      <c r="K26" s="103">
        <f t="shared" si="3"/>
        <v>123197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  <c r="Z3" s="164" t="s">
        <v>117</v>
      </c>
    </row>
    <row r="4" spans="1:27" s="18" customFormat="1" ht="12.75" customHeight="1" x14ac:dyDescent="0.2">
      <c r="A4" s="70"/>
      <c r="B4" s="171" t="s">
        <v>143</v>
      </c>
      <c r="C4" s="157">
        <v>15381</v>
      </c>
      <c r="D4" s="157">
        <v>15745</v>
      </c>
      <c r="E4" s="157">
        <v>15173</v>
      </c>
      <c r="F4" s="152">
        <v>22573</v>
      </c>
      <c r="G4" s="153">
        <v>19051</v>
      </c>
      <c r="H4" s="154">
        <v>19051</v>
      </c>
      <c r="I4" s="157">
        <v>21416</v>
      </c>
      <c r="J4" s="157">
        <v>22584</v>
      </c>
      <c r="K4" s="157">
        <v>23962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144</v>
      </c>
      <c r="C5" s="157">
        <v>3150</v>
      </c>
      <c r="D5" s="157">
        <v>3401</v>
      </c>
      <c r="E5" s="157">
        <v>4095</v>
      </c>
      <c r="F5" s="156">
        <v>5424</v>
      </c>
      <c r="G5" s="157">
        <v>4924</v>
      </c>
      <c r="H5" s="158">
        <v>5424</v>
      </c>
      <c r="I5" s="157">
        <v>5768</v>
      </c>
      <c r="J5" s="157">
        <v>6074</v>
      </c>
      <c r="K5" s="157">
        <v>6438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145</v>
      </c>
      <c r="C6" s="157">
        <v>42813</v>
      </c>
      <c r="D6" s="157">
        <v>32521</v>
      </c>
      <c r="E6" s="157">
        <v>27408</v>
      </c>
      <c r="F6" s="156">
        <v>33696</v>
      </c>
      <c r="G6" s="157">
        <v>30016</v>
      </c>
      <c r="H6" s="158">
        <v>32950</v>
      </c>
      <c r="I6" s="157">
        <v>38567</v>
      </c>
      <c r="J6" s="157">
        <v>40176</v>
      </c>
      <c r="K6" s="157">
        <v>42398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146</v>
      </c>
      <c r="C7" s="157">
        <v>3695</v>
      </c>
      <c r="D7" s="157">
        <v>3726</v>
      </c>
      <c r="E7" s="157">
        <v>6168</v>
      </c>
      <c r="F7" s="156">
        <v>13458</v>
      </c>
      <c r="G7" s="157">
        <v>8958</v>
      </c>
      <c r="H7" s="158">
        <v>9458</v>
      </c>
      <c r="I7" s="157">
        <v>7141</v>
      </c>
      <c r="J7" s="157">
        <v>7555</v>
      </c>
      <c r="K7" s="157">
        <v>8286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65039</v>
      </c>
      <c r="D19" s="103">
        <f t="shared" ref="D19:K19" si="1">SUM(D4:D18)</f>
        <v>55393</v>
      </c>
      <c r="E19" s="103">
        <f t="shared" si="1"/>
        <v>52844</v>
      </c>
      <c r="F19" s="104">
        <f t="shared" si="1"/>
        <v>75151</v>
      </c>
      <c r="G19" s="103">
        <f t="shared" si="1"/>
        <v>62949</v>
      </c>
      <c r="H19" s="105">
        <f t="shared" si="1"/>
        <v>66883</v>
      </c>
      <c r="I19" s="103">
        <f t="shared" si="1"/>
        <v>72892</v>
      </c>
      <c r="J19" s="103">
        <f t="shared" si="1"/>
        <v>76389</v>
      </c>
      <c r="K19" s="103">
        <f t="shared" si="1"/>
        <v>81084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151</v>
      </c>
      <c r="D3" s="22" t="s">
        <v>152</v>
      </c>
      <c r="E3" s="22" t="s">
        <v>153</v>
      </c>
      <c r="F3" s="173" t="s">
        <v>154</v>
      </c>
      <c r="G3" s="174"/>
      <c r="H3" s="175"/>
      <c r="I3" s="22" t="s">
        <v>155</v>
      </c>
      <c r="J3" s="22" t="s">
        <v>156</v>
      </c>
      <c r="K3" s="22" t="s">
        <v>157</v>
      </c>
    </row>
    <row r="4" spans="1:27" s="31" customFormat="1" ht="12.75" customHeight="1" x14ac:dyDescent="0.2">
      <c r="A4" s="56"/>
      <c r="B4" s="111" t="s">
        <v>41</v>
      </c>
      <c r="C4" s="148">
        <f>SUM(C5:C7)</f>
        <v>53088</v>
      </c>
      <c r="D4" s="148">
        <f t="shared" ref="D4:K4" si="0">SUM(D5:D7)</f>
        <v>40264</v>
      </c>
      <c r="E4" s="148">
        <f t="shared" si="0"/>
        <v>31950</v>
      </c>
      <c r="F4" s="149">
        <f t="shared" si="0"/>
        <v>53469</v>
      </c>
      <c r="G4" s="148">
        <f t="shared" si="0"/>
        <v>48204</v>
      </c>
      <c r="H4" s="150">
        <f t="shared" si="0"/>
        <v>51871</v>
      </c>
      <c r="I4" s="148">
        <f t="shared" si="0"/>
        <v>45163</v>
      </c>
      <c r="J4" s="148">
        <f t="shared" si="0"/>
        <v>47976</v>
      </c>
      <c r="K4" s="148">
        <f t="shared" si="0"/>
        <v>51165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22198</v>
      </c>
      <c r="D5" s="153">
        <v>23036</v>
      </c>
      <c r="E5" s="153">
        <v>24952</v>
      </c>
      <c r="F5" s="152">
        <v>34094</v>
      </c>
      <c r="G5" s="153">
        <v>28079</v>
      </c>
      <c r="H5" s="154">
        <v>29079</v>
      </c>
      <c r="I5" s="153">
        <v>32366</v>
      </c>
      <c r="J5" s="153">
        <v>34438</v>
      </c>
      <c r="K5" s="154">
        <v>36645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30862</v>
      </c>
      <c r="D6" s="157">
        <v>17228</v>
      </c>
      <c r="E6" s="157">
        <v>6998</v>
      </c>
      <c r="F6" s="156">
        <v>19375</v>
      </c>
      <c r="G6" s="157">
        <v>20125</v>
      </c>
      <c r="H6" s="158">
        <v>22792</v>
      </c>
      <c r="I6" s="157">
        <v>12797</v>
      </c>
      <c r="J6" s="157">
        <v>13538</v>
      </c>
      <c r="K6" s="158">
        <v>14520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28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11494</v>
      </c>
      <c r="D8" s="148">
        <f t="shared" ref="D8:K8" si="1">SUM(D9:D15)</f>
        <v>14849</v>
      </c>
      <c r="E8" s="148">
        <f t="shared" si="1"/>
        <v>20576</v>
      </c>
      <c r="F8" s="149">
        <f t="shared" si="1"/>
        <v>21005</v>
      </c>
      <c r="G8" s="148">
        <f t="shared" si="1"/>
        <v>14234</v>
      </c>
      <c r="H8" s="150">
        <f t="shared" si="1"/>
        <v>14501</v>
      </c>
      <c r="I8" s="148">
        <f t="shared" si="1"/>
        <v>27026</v>
      </c>
      <c r="J8" s="148">
        <f t="shared" si="1"/>
        <v>27686</v>
      </c>
      <c r="K8" s="148">
        <f t="shared" si="1"/>
        <v>29153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11478</v>
      </c>
      <c r="D9" s="153">
        <v>14830</v>
      </c>
      <c r="E9" s="153">
        <v>20326</v>
      </c>
      <c r="F9" s="152">
        <v>20867</v>
      </c>
      <c r="G9" s="153">
        <v>14000</v>
      </c>
      <c r="H9" s="154">
        <v>14267</v>
      </c>
      <c r="I9" s="153">
        <v>26883</v>
      </c>
      <c r="J9" s="153">
        <v>27540</v>
      </c>
      <c r="K9" s="154">
        <v>29000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16</v>
      </c>
      <c r="D15" s="160">
        <v>19</v>
      </c>
      <c r="E15" s="160">
        <v>250</v>
      </c>
      <c r="F15" s="159">
        <v>138</v>
      </c>
      <c r="G15" s="160">
        <v>234</v>
      </c>
      <c r="H15" s="161">
        <v>234</v>
      </c>
      <c r="I15" s="160">
        <v>143</v>
      </c>
      <c r="J15" s="160">
        <v>146</v>
      </c>
      <c r="K15" s="161">
        <v>153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455</v>
      </c>
      <c r="D16" s="148">
        <f t="shared" ref="D16:K16" si="2">SUM(D17:D23)</f>
        <v>280</v>
      </c>
      <c r="E16" s="148">
        <f t="shared" si="2"/>
        <v>318</v>
      </c>
      <c r="F16" s="149">
        <f t="shared" si="2"/>
        <v>677</v>
      </c>
      <c r="G16" s="148">
        <f t="shared" si="2"/>
        <v>511</v>
      </c>
      <c r="H16" s="150">
        <f t="shared" si="2"/>
        <v>511</v>
      </c>
      <c r="I16" s="148">
        <f t="shared" si="2"/>
        <v>703</v>
      </c>
      <c r="J16" s="148">
        <f t="shared" si="2"/>
        <v>727</v>
      </c>
      <c r="K16" s="148">
        <f t="shared" si="2"/>
        <v>766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455</v>
      </c>
      <c r="D18" s="157">
        <v>280</v>
      </c>
      <c r="E18" s="157">
        <v>318</v>
      </c>
      <c r="F18" s="156">
        <v>677</v>
      </c>
      <c r="G18" s="157">
        <v>511</v>
      </c>
      <c r="H18" s="158">
        <v>511</v>
      </c>
      <c r="I18" s="157">
        <v>703</v>
      </c>
      <c r="J18" s="157">
        <v>727</v>
      </c>
      <c r="K18" s="158">
        <v>766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2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65039</v>
      </c>
      <c r="D26" s="103">
        <f t="shared" ref="D26:K26" si="3">+D4+D8+D16+D24</f>
        <v>55393</v>
      </c>
      <c r="E26" s="103">
        <f t="shared" si="3"/>
        <v>52844</v>
      </c>
      <c r="F26" s="104">
        <f t="shared" si="3"/>
        <v>75151</v>
      </c>
      <c r="G26" s="103">
        <f t="shared" si="3"/>
        <v>62949</v>
      </c>
      <c r="H26" s="105">
        <f t="shared" si="3"/>
        <v>66883</v>
      </c>
      <c r="I26" s="103">
        <f t="shared" si="3"/>
        <v>72892</v>
      </c>
      <c r="J26" s="103">
        <f t="shared" si="3"/>
        <v>76389</v>
      </c>
      <c r="K26" s="103">
        <f t="shared" si="3"/>
        <v>81084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2014-05-29T07:52:02Z</dcterms:created>
  <dcterms:modified xsi:type="dcterms:W3CDTF">2014-05-30T07:56:45Z</dcterms:modified>
</cp:coreProperties>
</file>